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ripsi\Skripsi Afifah\Skripsi Afifah\Jurnal referensi\Jurnal Skripsi Afifah\Hasil FIX\"/>
    </mc:Choice>
  </mc:AlternateContent>
  <xr:revisionPtr revIDLastSave="0" documentId="8_{28D81EAA-22CA-4BCD-BEF9-CB6BE6763ACF}" xr6:coauthVersionLast="47" xr6:coauthVersionMax="47" xr10:uidLastSave="{00000000-0000-0000-0000-000000000000}"/>
  <bookViews>
    <workbookView xWindow="-110" yWindow="-110" windowWidth="19420" windowHeight="10300" activeTab="3" xr2:uid="{A57C7812-D14B-47C4-9239-A069646D0D2F}"/>
  </bookViews>
  <sheets>
    <sheet name="hASIL 1" sheetId="1" r:id="rId1"/>
    <sheet name="HASIL 2" sheetId="2" r:id="rId2"/>
    <sheet name="HASIL 3" sheetId="3" r:id="rId3"/>
    <sheet name="DATA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4" i="4" l="1"/>
  <c r="Y44" i="4"/>
  <c r="X44" i="4"/>
  <c r="W44" i="4"/>
  <c r="V44" i="4"/>
  <c r="U44" i="4"/>
  <c r="T44" i="4"/>
  <c r="S44" i="4"/>
  <c r="R44" i="4"/>
  <c r="Q44" i="4"/>
  <c r="P44" i="4"/>
  <c r="O44" i="4"/>
  <c r="H44" i="4"/>
  <c r="G44" i="4"/>
  <c r="F44" i="4"/>
  <c r="E44" i="4"/>
  <c r="D44" i="4"/>
  <c r="C44" i="4"/>
  <c r="B44" i="4"/>
  <c r="Z43" i="4"/>
  <c r="Y43" i="4"/>
  <c r="X43" i="4"/>
  <c r="W43" i="4"/>
  <c r="V43" i="4"/>
  <c r="U43" i="4"/>
  <c r="T43" i="4"/>
  <c r="S43" i="4"/>
  <c r="R43" i="4"/>
  <c r="Q43" i="4"/>
  <c r="P43" i="4"/>
  <c r="O43" i="4"/>
  <c r="H43" i="4"/>
  <c r="G43" i="4"/>
  <c r="F43" i="4"/>
  <c r="E43" i="4"/>
  <c r="D43" i="4"/>
  <c r="C43" i="4"/>
  <c r="B43" i="4"/>
  <c r="Z42" i="4"/>
  <c r="Y42" i="4"/>
  <c r="X42" i="4"/>
  <c r="W42" i="4"/>
  <c r="V42" i="4"/>
  <c r="U42" i="4"/>
  <c r="T42" i="4"/>
  <c r="S42" i="4"/>
  <c r="R42" i="4"/>
  <c r="Q42" i="4"/>
  <c r="P42" i="4"/>
  <c r="O42" i="4"/>
  <c r="H42" i="4"/>
  <c r="G42" i="4"/>
  <c r="F42" i="4"/>
  <c r="E42" i="4"/>
  <c r="D42" i="4"/>
  <c r="C42" i="4"/>
  <c r="B42" i="4"/>
  <c r="Z41" i="4"/>
  <c r="Y41" i="4"/>
  <c r="X41" i="4"/>
  <c r="W41" i="4"/>
  <c r="V41" i="4"/>
  <c r="U41" i="4"/>
  <c r="T41" i="4"/>
  <c r="S41" i="4"/>
  <c r="R41" i="4"/>
  <c r="Q41" i="4"/>
  <c r="P41" i="4"/>
  <c r="O41" i="4"/>
  <c r="H41" i="4"/>
  <c r="G41" i="4"/>
  <c r="F41" i="4"/>
  <c r="E41" i="4"/>
  <c r="D41" i="4"/>
  <c r="C41" i="4"/>
  <c r="B41" i="4"/>
  <c r="Z40" i="4"/>
  <c r="Y40" i="4"/>
  <c r="V40" i="4"/>
  <c r="U40" i="4"/>
  <c r="T40" i="4"/>
  <c r="S40" i="4"/>
  <c r="R40" i="4"/>
  <c r="Q40" i="4"/>
  <c r="P40" i="4"/>
  <c r="O40" i="4"/>
  <c r="H40" i="4"/>
  <c r="G40" i="4"/>
  <c r="F40" i="4"/>
  <c r="E40" i="4"/>
  <c r="D40" i="4"/>
  <c r="C40" i="4"/>
  <c r="B40" i="4"/>
  <c r="Z39" i="4"/>
  <c r="Y39" i="4"/>
  <c r="X39" i="4"/>
  <c r="W39" i="4"/>
  <c r="V39" i="4"/>
  <c r="U39" i="4"/>
  <c r="T39" i="4"/>
  <c r="S39" i="4"/>
  <c r="R39" i="4"/>
  <c r="Q39" i="4"/>
  <c r="P39" i="4"/>
  <c r="O39" i="4"/>
  <c r="H39" i="4"/>
  <c r="G39" i="4"/>
  <c r="F39" i="4"/>
  <c r="E39" i="4"/>
  <c r="D39" i="4"/>
  <c r="C39" i="4"/>
  <c r="B39" i="4"/>
  <c r="Z38" i="4"/>
  <c r="Y38" i="4"/>
  <c r="X38" i="4"/>
  <c r="W38" i="4"/>
  <c r="V38" i="4"/>
  <c r="U38" i="4"/>
  <c r="T38" i="4"/>
  <c r="S38" i="4"/>
  <c r="R38" i="4"/>
  <c r="Q38" i="4"/>
  <c r="P38" i="4"/>
  <c r="O38" i="4"/>
  <c r="H38" i="4"/>
  <c r="G38" i="4"/>
  <c r="F38" i="4"/>
  <c r="E38" i="4"/>
  <c r="D38" i="4"/>
  <c r="C38" i="4"/>
  <c r="B38" i="4"/>
  <c r="Z37" i="4"/>
  <c r="Y37" i="4"/>
  <c r="X37" i="4"/>
  <c r="W37" i="4"/>
  <c r="V37" i="4"/>
  <c r="U37" i="4"/>
  <c r="T37" i="4"/>
  <c r="S37" i="4"/>
  <c r="R37" i="4"/>
  <c r="Q37" i="4"/>
  <c r="P37" i="4"/>
  <c r="O37" i="4"/>
  <c r="H37" i="4"/>
  <c r="G37" i="4"/>
  <c r="F37" i="4"/>
  <c r="E37" i="4"/>
  <c r="D37" i="4"/>
  <c r="C37" i="4"/>
  <c r="B37" i="4"/>
  <c r="Z36" i="4"/>
  <c r="Y36" i="4"/>
  <c r="X36" i="4"/>
  <c r="W36" i="4"/>
  <c r="V36" i="4"/>
  <c r="U36" i="4"/>
  <c r="T36" i="4"/>
  <c r="S36" i="4"/>
  <c r="R36" i="4"/>
  <c r="Q36" i="4"/>
  <c r="P36" i="4"/>
  <c r="O36" i="4"/>
  <c r="H36" i="4"/>
  <c r="G36" i="4"/>
  <c r="F36" i="4"/>
  <c r="E36" i="4"/>
  <c r="D36" i="4"/>
  <c r="C36" i="4"/>
  <c r="B36" i="4"/>
  <c r="Z35" i="4"/>
  <c r="Y35" i="4"/>
  <c r="X35" i="4"/>
  <c r="W35" i="4"/>
  <c r="V35" i="4"/>
  <c r="U35" i="4"/>
  <c r="T35" i="4"/>
  <c r="S35" i="4"/>
  <c r="R35" i="4"/>
  <c r="Q35" i="4"/>
  <c r="P35" i="4"/>
  <c r="O35" i="4"/>
  <c r="H35" i="4"/>
  <c r="G35" i="4"/>
  <c r="F35" i="4"/>
  <c r="E35" i="4"/>
  <c r="D35" i="4"/>
  <c r="C35" i="4"/>
  <c r="B35" i="4"/>
  <c r="Z34" i="4"/>
  <c r="Y34" i="4"/>
  <c r="X34" i="4"/>
  <c r="W34" i="4"/>
  <c r="V34" i="4"/>
  <c r="U34" i="4"/>
  <c r="T34" i="4"/>
  <c r="S34" i="4"/>
  <c r="R34" i="4"/>
  <c r="Q34" i="4"/>
  <c r="P34" i="4"/>
  <c r="O34" i="4"/>
  <c r="H34" i="4"/>
  <c r="G34" i="4"/>
  <c r="F34" i="4"/>
  <c r="E34" i="4"/>
  <c r="D34" i="4"/>
  <c r="C34" i="4"/>
  <c r="B34" i="4"/>
  <c r="Z33" i="4"/>
  <c r="Y33" i="4"/>
  <c r="X33" i="4"/>
  <c r="W33" i="4"/>
  <c r="T33" i="4"/>
  <c r="S33" i="4"/>
  <c r="R33" i="4"/>
  <c r="Q33" i="4"/>
  <c r="H33" i="4"/>
  <c r="G33" i="4"/>
  <c r="F33" i="4"/>
  <c r="E33" i="4"/>
  <c r="D33" i="4"/>
  <c r="C33" i="4"/>
  <c r="B33" i="4"/>
  <c r="Z32" i="4"/>
  <c r="Y32" i="4"/>
  <c r="X32" i="4"/>
  <c r="W32" i="4"/>
  <c r="V32" i="4"/>
  <c r="U32" i="4"/>
  <c r="T32" i="4"/>
  <c r="S32" i="4"/>
  <c r="R32" i="4"/>
  <c r="Q32" i="4"/>
  <c r="P32" i="4"/>
  <c r="O32" i="4"/>
  <c r="H32" i="4"/>
  <c r="G32" i="4"/>
  <c r="F32" i="4"/>
  <c r="E32" i="4"/>
  <c r="D32" i="4"/>
  <c r="C32" i="4"/>
  <c r="B32" i="4"/>
  <c r="Z31" i="4"/>
  <c r="Y31" i="4"/>
  <c r="X31" i="4"/>
  <c r="W31" i="4"/>
  <c r="V31" i="4"/>
  <c r="U31" i="4"/>
  <c r="T31" i="4"/>
  <c r="S31" i="4"/>
  <c r="R31" i="4"/>
  <c r="Q31" i="4"/>
  <c r="P31" i="4"/>
  <c r="O31" i="4"/>
  <c r="H31" i="4"/>
  <c r="G31" i="4"/>
  <c r="F31" i="4"/>
  <c r="E31" i="4"/>
  <c r="D31" i="4"/>
  <c r="C31" i="4"/>
  <c r="B31" i="4"/>
  <c r="Z30" i="4"/>
  <c r="Y30" i="4"/>
  <c r="X30" i="4"/>
  <c r="W30" i="4"/>
  <c r="V30" i="4"/>
  <c r="U30" i="4"/>
  <c r="T30" i="4"/>
  <c r="S30" i="4"/>
  <c r="R30" i="4"/>
  <c r="Q30" i="4"/>
  <c r="P30" i="4"/>
  <c r="O30" i="4"/>
  <c r="H30" i="4"/>
  <c r="G30" i="4"/>
  <c r="F30" i="4"/>
  <c r="E30" i="4"/>
  <c r="D30" i="4"/>
  <c r="C30" i="4"/>
  <c r="B30" i="4"/>
  <c r="Z29" i="4"/>
  <c r="Y29" i="4"/>
  <c r="X29" i="4"/>
  <c r="W29" i="4"/>
  <c r="V29" i="4"/>
  <c r="U29" i="4"/>
  <c r="T29" i="4"/>
  <c r="S29" i="4"/>
  <c r="R29" i="4"/>
  <c r="Q29" i="4"/>
  <c r="P29" i="4"/>
  <c r="O29" i="4"/>
  <c r="H29" i="4"/>
  <c r="G29" i="4"/>
  <c r="F29" i="4"/>
  <c r="E29" i="4"/>
  <c r="D29" i="4"/>
  <c r="C29" i="4"/>
  <c r="B29" i="4"/>
  <c r="Z28" i="4"/>
  <c r="Y28" i="4"/>
  <c r="X28" i="4"/>
  <c r="W28" i="4"/>
  <c r="V28" i="4"/>
  <c r="U28" i="4"/>
  <c r="T28" i="4"/>
  <c r="S28" i="4"/>
  <c r="R28" i="4"/>
  <c r="Q28" i="4"/>
  <c r="P28" i="4"/>
  <c r="O28" i="4"/>
  <c r="H28" i="4"/>
  <c r="G28" i="4"/>
  <c r="F28" i="4"/>
  <c r="E28" i="4"/>
  <c r="D28" i="4"/>
  <c r="C28" i="4"/>
  <c r="B28" i="4"/>
  <c r="Z27" i="4"/>
  <c r="Y27" i="4"/>
  <c r="X27" i="4"/>
  <c r="W27" i="4"/>
  <c r="V27" i="4"/>
  <c r="U27" i="4"/>
  <c r="T27" i="4"/>
  <c r="S27" i="4"/>
  <c r="R27" i="4"/>
  <c r="Q27" i="4"/>
  <c r="P27" i="4"/>
  <c r="O27" i="4"/>
  <c r="H27" i="4"/>
  <c r="G27" i="4"/>
  <c r="F27" i="4"/>
  <c r="E27" i="4"/>
  <c r="D27" i="4"/>
  <c r="C27" i="4"/>
  <c r="B27" i="4"/>
  <c r="Z26" i="4"/>
  <c r="Y26" i="4"/>
  <c r="X26" i="4"/>
  <c r="W26" i="4"/>
  <c r="V26" i="4"/>
  <c r="U26" i="4"/>
  <c r="T26" i="4"/>
  <c r="S26" i="4"/>
  <c r="R26" i="4"/>
  <c r="Q26" i="4"/>
  <c r="P26" i="4"/>
  <c r="O26" i="4"/>
  <c r="H26" i="4"/>
  <c r="G26" i="4"/>
  <c r="F26" i="4"/>
  <c r="E26" i="4"/>
  <c r="D26" i="4"/>
  <c r="C26" i="4"/>
  <c r="B26" i="4"/>
  <c r="Z25" i="4"/>
  <c r="Y25" i="4"/>
  <c r="X25" i="4"/>
  <c r="W25" i="4"/>
  <c r="V25" i="4"/>
  <c r="U25" i="4"/>
  <c r="T25" i="4"/>
  <c r="S25" i="4"/>
  <c r="R25" i="4"/>
  <c r="Q25" i="4"/>
  <c r="P25" i="4"/>
  <c r="O25" i="4"/>
  <c r="H25" i="4"/>
  <c r="G25" i="4"/>
  <c r="F25" i="4"/>
  <c r="E25" i="4"/>
  <c r="D25" i="4"/>
  <c r="C25" i="4"/>
  <c r="B25" i="4"/>
  <c r="Z24" i="4"/>
  <c r="Y24" i="4"/>
  <c r="X24" i="4"/>
  <c r="W24" i="4"/>
  <c r="V24" i="4"/>
  <c r="U24" i="4"/>
  <c r="T24" i="4"/>
  <c r="S24" i="4"/>
  <c r="R24" i="4"/>
  <c r="Q24" i="4"/>
  <c r="P24" i="4"/>
  <c r="O24" i="4"/>
  <c r="H24" i="4"/>
  <c r="G24" i="4"/>
  <c r="F24" i="4"/>
  <c r="E24" i="4"/>
  <c r="D24" i="4"/>
  <c r="C24" i="4"/>
  <c r="B24" i="4"/>
  <c r="Z23" i="4"/>
  <c r="Y23" i="4"/>
  <c r="X23" i="4"/>
  <c r="W23" i="4"/>
  <c r="V23" i="4"/>
  <c r="U23" i="4"/>
  <c r="T23" i="4"/>
  <c r="S23" i="4"/>
  <c r="R23" i="4"/>
  <c r="Q23" i="4"/>
  <c r="P23" i="4"/>
  <c r="O23" i="4"/>
  <c r="H23" i="4"/>
  <c r="G23" i="4"/>
  <c r="F23" i="4"/>
  <c r="E23" i="4"/>
  <c r="D23" i="4"/>
  <c r="C23" i="4"/>
  <c r="B23" i="4"/>
  <c r="Z22" i="4"/>
  <c r="Y22" i="4"/>
  <c r="X22" i="4"/>
  <c r="W22" i="4"/>
  <c r="V22" i="4"/>
  <c r="U22" i="4"/>
  <c r="T22" i="4"/>
  <c r="S22" i="4"/>
  <c r="R22" i="4"/>
  <c r="Q22" i="4"/>
  <c r="P22" i="4"/>
  <c r="O22" i="4"/>
  <c r="H22" i="4"/>
  <c r="G22" i="4"/>
  <c r="F22" i="4"/>
  <c r="E22" i="4"/>
  <c r="D22" i="4"/>
  <c r="C22" i="4"/>
  <c r="B22" i="4"/>
  <c r="Z21" i="4"/>
  <c r="Y21" i="4"/>
  <c r="X21" i="4"/>
  <c r="W21" i="4"/>
  <c r="V21" i="4"/>
  <c r="U21" i="4"/>
  <c r="T21" i="4"/>
  <c r="S21" i="4"/>
  <c r="R21" i="4"/>
  <c r="Q21" i="4"/>
  <c r="P21" i="4"/>
  <c r="O21" i="4"/>
  <c r="H21" i="4"/>
  <c r="G21" i="4"/>
  <c r="F21" i="4"/>
  <c r="E21" i="4"/>
  <c r="D21" i="4"/>
  <c r="C21" i="4"/>
  <c r="B21" i="4"/>
  <c r="Z20" i="4"/>
  <c r="Y20" i="4"/>
  <c r="X20" i="4"/>
  <c r="W20" i="4"/>
  <c r="V20" i="4"/>
  <c r="U20" i="4"/>
  <c r="T20" i="4"/>
  <c r="S20" i="4"/>
  <c r="R20" i="4"/>
  <c r="Q20" i="4"/>
  <c r="P20" i="4"/>
  <c r="O20" i="4"/>
  <c r="H20" i="4"/>
  <c r="G20" i="4"/>
  <c r="F20" i="4"/>
  <c r="E20" i="4"/>
  <c r="D20" i="4"/>
  <c r="C20" i="4"/>
  <c r="B20" i="4"/>
  <c r="Z19" i="4"/>
  <c r="Y19" i="4"/>
  <c r="X19" i="4"/>
  <c r="W19" i="4"/>
  <c r="V19" i="4"/>
  <c r="U19" i="4"/>
  <c r="T19" i="4"/>
  <c r="S19" i="4"/>
  <c r="R19" i="4"/>
  <c r="Q19" i="4"/>
  <c r="P19" i="4"/>
  <c r="O19" i="4"/>
  <c r="H19" i="4"/>
  <c r="G19" i="4"/>
  <c r="F19" i="4"/>
  <c r="E19" i="4"/>
  <c r="D19" i="4"/>
  <c r="C19" i="4"/>
  <c r="B19" i="4"/>
  <c r="Z18" i="4"/>
  <c r="Y18" i="4"/>
  <c r="X18" i="4"/>
  <c r="W18" i="4"/>
  <c r="V18" i="4"/>
  <c r="U18" i="4"/>
  <c r="T18" i="4"/>
  <c r="S18" i="4"/>
  <c r="R18" i="4"/>
  <c r="Q18" i="4"/>
  <c r="P18" i="4"/>
  <c r="O18" i="4"/>
  <c r="H18" i="4"/>
  <c r="G18" i="4"/>
  <c r="F18" i="4"/>
  <c r="E18" i="4"/>
  <c r="D18" i="4"/>
  <c r="C18" i="4"/>
  <c r="B18" i="4"/>
  <c r="O17" i="4"/>
  <c r="H17" i="4"/>
  <c r="G17" i="4"/>
  <c r="F17" i="4"/>
  <c r="E17" i="4"/>
  <c r="D17" i="4"/>
  <c r="C17" i="4"/>
  <c r="B17" i="4"/>
  <c r="Z16" i="4"/>
  <c r="Y16" i="4"/>
  <c r="X16" i="4"/>
  <c r="W16" i="4"/>
  <c r="V16" i="4"/>
  <c r="U16" i="4"/>
  <c r="T16" i="4"/>
  <c r="S16" i="4"/>
  <c r="R16" i="4"/>
  <c r="Q16" i="4"/>
  <c r="P16" i="4"/>
  <c r="O16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Z14" i="4"/>
  <c r="Y14" i="4"/>
  <c r="X14" i="4"/>
  <c r="W14" i="4"/>
  <c r="V14" i="4"/>
  <c r="U14" i="4"/>
  <c r="T14" i="4"/>
  <c r="S14" i="4"/>
  <c r="R14" i="4"/>
  <c r="Q14" i="4"/>
  <c r="P14" i="4"/>
  <c r="O14" i="4"/>
  <c r="H14" i="4"/>
  <c r="G14" i="4"/>
  <c r="F14" i="4"/>
  <c r="E14" i="4"/>
  <c r="D14" i="4"/>
  <c r="C14" i="4"/>
  <c r="B14" i="4"/>
  <c r="Z13" i="4"/>
  <c r="Y13" i="4"/>
  <c r="X13" i="4"/>
  <c r="W13" i="4"/>
  <c r="V13" i="4"/>
  <c r="U13" i="4"/>
  <c r="T13" i="4"/>
  <c r="S13" i="4"/>
  <c r="R13" i="4"/>
  <c r="Q13" i="4"/>
  <c r="P13" i="4"/>
  <c r="O13" i="4"/>
  <c r="H13" i="4"/>
  <c r="G13" i="4"/>
  <c r="F13" i="4"/>
  <c r="E13" i="4"/>
  <c r="D13" i="4"/>
  <c r="C13" i="4"/>
  <c r="B13" i="4"/>
  <c r="Z12" i="4"/>
  <c r="Y12" i="4"/>
  <c r="X12" i="4"/>
  <c r="W12" i="4"/>
  <c r="V12" i="4"/>
  <c r="U12" i="4"/>
  <c r="T12" i="4"/>
  <c r="S12" i="4"/>
  <c r="R12" i="4"/>
  <c r="Q12" i="4"/>
  <c r="P12" i="4"/>
  <c r="O12" i="4"/>
  <c r="H12" i="4"/>
  <c r="G12" i="4"/>
  <c r="F12" i="4"/>
  <c r="E12" i="4"/>
  <c r="D12" i="4"/>
  <c r="C12" i="4"/>
  <c r="B12" i="4"/>
  <c r="Z11" i="4"/>
  <c r="Y11" i="4"/>
  <c r="X11" i="4"/>
  <c r="W11" i="4"/>
  <c r="V11" i="4"/>
  <c r="U11" i="4"/>
  <c r="T11" i="4"/>
  <c r="S11" i="4"/>
  <c r="R11" i="4"/>
  <c r="Q11" i="4"/>
  <c r="P11" i="4"/>
  <c r="O11" i="4"/>
  <c r="H11" i="4"/>
  <c r="G11" i="4"/>
  <c r="F11" i="4"/>
  <c r="E11" i="4"/>
  <c r="D11" i="4"/>
  <c r="C11" i="4"/>
  <c r="B11" i="4"/>
  <c r="Z10" i="4"/>
  <c r="Y10" i="4"/>
  <c r="X10" i="4"/>
  <c r="W10" i="4"/>
  <c r="V10" i="4"/>
  <c r="U10" i="4"/>
  <c r="T10" i="4"/>
  <c r="S10" i="4"/>
  <c r="R10" i="4"/>
  <c r="Q10" i="4"/>
  <c r="P10" i="4"/>
  <c r="O10" i="4"/>
  <c r="H10" i="4"/>
  <c r="G10" i="4"/>
  <c r="F10" i="4"/>
  <c r="E10" i="4"/>
  <c r="D10" i="4"/>
  <c r="C10" i="4"/>
  <c r="B10" i="4"/>
  <c r="Z9" i="4"/>
  <c r="Y9" i="4"/>
  <c r="X9" i="4"/>
  <c r="W9" i="4"/>
  <c r="V9" i="4"/>
  <c r="U9" i="4"/>
  <c r="T9" i="4"/>
  <c r="S9" i="4"/>
  <c r="R9" i="4"/>
  <c r="Q9" i="4"/>
  <c r="P9" i="4"/>
  <c r="O9" i="4"/>
  <c r="H9" i="4"/>
  <c r="G9" i="4"/>
  <c r="F9" i="4"/>
  <c r="E9" i="4"/>
  <c r="D9" i="4"/>
  <c r="C9" i="4"/>
  <c r="B9" i="4"/>
  <c r="Z8" i="4"/>
  <c r="Y8" i="4"/>
  <c r="X8" i="4"/>
  <c r="W8" i="4"/>
  <c r="V8" i="4"/>
  <c r="U8" i="4"/>
  <c r="T8" i="4"/>
  <c r="S8" i="4"/>
  <c r="R8" i="4"/>
  <c r="Q8" i="4"/>
  <c r="P8" i="4"/>
  <c r="O8" i="4"/>
  <c r="H8" i="4"/>
  <c r="G8" i="4"/>
  <c r="F8" i="4"/>
  <c r="E8" i="4"/>
  <c r="D8" i="4"/>
  <c r="C8" i="4"/>
  <c r="B8" i="4"/>
  <c r="Z7" i="4"/>
  <c r="Y7" i="4"/>
  <c r="X7" i="4"/>
  <c r="W7" i="4"/>
  <c r="V7" i="4"/>
  <c r="U7" i="4"/>
  <c r="T7" i="4"/>
  <c r="S7" i="4"/>
  <c r="R7" i="4"/>
  <c r="Q7" i="4"/>
  <c r="P7" i="4"/>
  <c r="O7" i="4"/>
  <c r="H7" i="4"/>
  <c r="G7" i="4"/>
  <c r="F7" i="4"/>
  <c r="E7" i="4"/>
  <c r="D7" i="4"/>
  <c r="C7" i="4"/>
  <c r="B7" i="4"/>
  <c r="Z6" i="4"/>
  <c r="Y6" i="4"/>
  <c r="X6" i="4"/>
  <c r="W6" i="4"/>
  <c r="V6" i="4"/>
  <c r="U6" i="4"/>
  <c r="T6" i="4"/>
  <c r="S6" i="4"/>
  <c r="R6" i="4"/>
  <c r="Q6" i="4"/>
  <c r="P6" i="4"/>
  <c r="O6" i="4"/>
  <c r="H6" i="4"/>
  <c r="G6" i="4"/>
  <c r="F6" i="4"/>
  <c r="E6" i="4"/>
  <c r="D6" i="4"/>
  <c r="C6" i="4"/>
  <c r="B6" i="4"/>
  <c r="Z5" i="4"/>
  <c r="Y5" i="4"/>
  <c r="X5" i="4"/>
  <c r="W5" i="4"/>
  <c r="V5" i="4"/>
  <c r="U5" i="4"/>
  <c r="T5" i="4"/>
  <c r="S5" i="4"/>
  <c r="R5" i="4"/>
  <c r="Q5" i="4"/>
  <c r="P5" i="4"/>
  <c r="O5" i="4"/>
  <c r="H5" i="4"/>
  <c r="G5" i="4"/>
  <c r="F5" i="4"/>
  <c r="E5" i="4"/>
  <c r="D5" i="4"/>
  <c r="C5" i="4"/>
  <c r="B5" i="4"/>
  <c r="Z4" i="4"/>
  <c r="Y4" i="4"/>
  <c r="X4" i="4"/>
  <c r="W4" i="4"/>
  <c r="V4" i="4"/>
  <c r="U4" i="4"/>
  <c r="T4" i="4"/>
  <c r="S4" i="4"/>
  <c r="R4" i="4"/>
  <c r="Q4" i="4"/>
  <c r="P4" i="4"/>
  <c r="O4" i="4"/>
  <c r="H4" i="4"/>
  <c r="G4" i="4"/>
  <c r="F4" i="4"/>
  <c r="E4" i="4"/>
  <c r="D4" i="4"/>
  <c r="C4" i="4"/>
  <c r="B4" i="4"/>
  <c r="Z3" i="4"/>
  <c r="Y3" i="4"/>
  <c r="X3" i="4"/>
  <c r="W3" i="4"/>
  <c r="V3" i="4"/>
  <c r="U3" i="4"/>
  <c r="T3" i="4"/>
  <c r="S3" i="4"/>
  <c r="R3" i="4"/>
  <c r="Q3" i="4"/>
  <c r="P3" i="4"/>
  <c r="O3" i="4"/>
  <c r="H3" i="4"/>
  <c r="G3" i="4"/>
  <c r="F3" i="4"/>
  <c r="E3" i="4"/>
  <c r="D3" i="4"/>
  <c r="C3" i="4"/>
  <c r="B3" i="4"/>
  <c r="Z2" i="4"/>
  <c r="Y2" i="4"/>
  <c r="X2" i="4"/>
  <c r="W2" i="4"/>
  <c r="V2" i="4"/>
  <c r="U2" i="4"/>
  <c r="T2" i="4"/>
  <c r="S2" i="4"/>
  <c r="R2" i="4"/>
  <c r="Q2" i="4"/>
  <c r="P2" i="4"/>
  <c r="O2" i="4"/>
  <c r="H2" i="4"/>
  <c r="G2" i="4"/>
  <c r="F2" i="4"/>
  <c r="E2" i="4"/>
  <c r="D2" i="4"/>
  <c r="C2" i="4"/>
  <c r="B2" i="4"/>
  <c r="AF2" i="4" l="1"/>
  <c r="AE2" i="4"/>
  <c r="AD2" i="4"/>
  <c r="AB2" i="4"/>
  <c r="AA2" i="4"/>
  <c r="N2" i="4"/>
  <c r="M2" i="4"/>
  <c r="L2" i="4"/>
  <c r="K2" i="4"/>
  <c r="J2" i="4"/>
  <c r="I2" i="4"/>
  <c r="AF3" i="4"/>
  <c r="AE3" i="4"/>
  <c r="AD3" i="4"/>
  <c r="AC3" i="4"/>
  <c r="AB3" i="4"/>
  <c r="AA3" i="4"/>
  <c r="N3" i="4"/>
  <c r="M3" i="4"/>
  <c r="L3" i="4"/>
  <c r="K3" i="4"/>
  <c r="J3" i="4"/>
  <c r="I3" i="4"/>
  <c r="AF4" i="4"/>
  <c r="AE4" i="4"/>
  <c r="AD4" i="4"/>
  <c r="AC4" i="4"/>
  <c r="AB4" i="4"/>
  <c r="AA4" i="4"/>
  <c r="N4" i="4"/>
  <c r="M4" i="4"/>
  <c r="L4" i="4"/>
  <c r="K4" i="4"/>
  <c r="J4" i="4"/>
  <c r="I4" i="4"/>
  <c r="AF5" i="4"/>
  <c r="AE5" i="4"/>
  <c r="AD5" i="4"/>
  <c r="AC5" i="4"/>
  <c r="AB5" i="4"/>
  <c r="AA5" i="4"/>
  <c r="N5" i="4"/>
  <c r="M5" i="4"/>
  <c r="L5" i="4"/>
  <c r="K5" i="4"/>
  <c r="J5" i="4"/>
  <c r="I5" i="4"/>
  <c r="AF6" i="4"/>
  <c r="AE6" i="4"/>
  <c r="AD6" i="4"/>
  <c r="AC6" i="4"/>
  <c r="AB6" i="4"/>
  <c r="AA6" i="4"/>
  <c r="N6" i="4"/>
  <c r="M6" i="4"/>
  <c r="L6" i="4"/>
  <c r="K6" i="4"/>
  <c r="J6" i="4"/>
  <c r="I6" i="4"/>
  <c r="AF7" i="4"/>
  <c r="AE7" i="4"/>
  <c r="AD7" i="4"/>
  <c r="AC7" i="4"/>
  <c r="AB7" i="4"/>
  <c r="AA7" i="4"/>
  <c r="N7" i="4"/>
  <c r="M7" i="4"/>
  <c r="L7" i="4"/>
  <c r="K7" i="4"/>
  <c r="J7" i="4"/>
  <c r="I7" i="4"/>
  <c r="AF8" i="4"/>
  <c r="AE8" i="4"/>
  <c r="AD8" i="4"/>
  <c r="AC8" i="4"/>
  <c r="AB8" i="4"/>
  <c r="AA8" i="4"/>
  <c r="N8" i="4"/>
  <c r="M8" i="4"/>
  <c r="L8" i="4"/>
  <c r="K8" i="4"/>
  <c r="J8" i="4"/>
  <c r="I8" i="4"/>
  <c r="AF9" i="4"/>
  <c r="AE9" i="4"/>
  <c r="AD9" i="4"/>
  <c r="AC9" i="4"/>
  <c r="AB9" i="4"/>
  <c r="AA9" i="4"/>
  <c r="N9" i="4"/>
  <c r="M9" i="4"/>
  <c r="L9" i="4"/>
  <c r="K9" i="4"/>
  <c r="J9" i="4"/>
  <c r="I9" i="4"/>
  <c r="AF10" i="4"/>
  <c r="AE10" i="4"/>
  <c r="AD10" i="4"/>
  <c r="AB10" i="4"/>
  <c r="AA10" i="4"/>
  <c r="N10" i="4"/>
  <c r="M10" i="4"/>
  <c r="L10" i="4"/>
  <c r="K10" i="4"/>
  <c r="J10" i="4"/>
  <c r="I10" i="4"/>
  <c r="AF11" i="4"/>
  <c r="AE11" i="4"/>
  <c r="AD11" i="4"/>
  <c r="AC11" i="4"/>
  <c r="AB11" i="4"/>
  <c r="AA11" i="4"/>
  <c r="N11" i="4"/>
  <c r="M11" i="4"/>
  <c r="L11" i="4"/>
  <c r="K11" i="4"/>
  <c r="J11" i="4"/>
  <c r="I11" i="4"/>
  <c r="AF12" i="4"/>
  <c r="AE12" i="4"/>
  <c r="AD12" i="4"/>
  <c r="AC12" i="4"/>
  <c r="AB12" i="4"/>
  <c r="AA12" i="4"/>
  <c r="N12" i="4"/>
  <c r="M12" i="4"/>
  <c r="L12" i="4"/>
  <c r="K12" i="4"/>
  <c r="J12" i="4"/>
  <c r="I12" i="4"/>
  <c r="AF13" i="4"/>
  <c r="AE13" i="4"/>
  <c r="AD13" i="4"/>
  <c r="AC13" i="4"/>
  <c r="AB13" i="4"/>
  <c r="AA13" i="4"/>
  <c r="N13" i="4"/>
  <c r="M13" i="4"/>
  <c r="L13" i="4"/>
  <c r="K13" i="4"/>
  <c r="J13" i="4"/>
  <c r="I13" i="4"/>
  <c r="AF14" i="4"/>
  <c r="AE14" i="4"/>
  <c r="AD14" i="4"/>
  <c r="AC14" i="4"/>
  <c r="AB14" i="4"/>
  <c r="AA14" i="4"/>
  <c r="N14" i="4"/>
  <c r="M14" i="4"/>
  <c r="L14" i="4"/>
  <c r="K14" i="4"/>
  <c r="J14" i="4"/>
  <c r="I14" i="4"/>
  <c r="N15" i="4"/>
  <c r="M15" i="4"/>
  <c r="L15" i="4"/>
  <c r="K15" i="4"/>
  <c r="J15" i="4"/>
  <c r="I15" i="4"/>
  <c r="AF16" i="4"/>
  <c r="AE16" i="4"/>
  <c r="AD16" i="4"/>
  <c r="AC16" i="4"/>
  <c r="AA16" i="4"/>
  <c r="N16" i="4"/>
  <c r="M16" i="4"/>
  <c r="L16" i="4"/>
  <c r="K16" i="4"/>
  <c r="J16" i="4"/>
  <c r="I16" i="4"/>
  <c r="AF17" i="4"/>
  <c r="AE17" i="4"/>
  <c r="AD17" i="4"/>
  <c r="AC17" i="4"/>
  <c r="AB17" i="4"/>
  <c r="AA17" i="4"/>
  <c r="N17" i="4"/>
  <c r="M17" i="4"/>
  <c r="L17" i="4"/>
  <c r="K17" i="4"/>
  <c r="J17" i="4"/>
  <c r="I17" i="4"/>
  <c r="N18" i="4"/>
  <c r="M18" i="4"/>
  <c r="L18" i="4"/>
  <c r="K18" i="4"/>
  <c r="J18" i="4"/>
  <c r="I18" i="4"/>
  <c r="AF19" i="4"/>
  <c r="AE19" i="4"/>
  <c r="AD19" i="4"/>
  <c r="AC19" i="4"/>
  <c r="AB19" i="4"/>
  <c r="AA19" i="4"/>
  <c r="N19" i="4"/>
  <c r="M19" i="4"/>
  <c r="L19" i="4"/>
  <c r="K19" i="4"/>
  <c r="J19" i="4"/>
  <c r="I19" i="4"/>
  <c r="AD20" i="4"/>
  <c r="AC20" i="4"/>
  <c r="AB20" i="4"/>
  <c r="AA20" i="4"/>
  <c r="N20" i="4"/>
  <c r="M20" i="4"/>
  <c r="L20" i="4"/>
  <c r="K20" i="4"/>
  <c r="J20" i="4"/>
  <c r="I20" i="4"/>
  <c r="AF21" i="4"/>
  <c r="AE21" i="4"/>
  <c r="AD21" i="4"/>
  <c r="AC21" i="4"/>
  <c r="AB21" i="4"/>
  <c r="AA21" i="4"/>
  <c r="N21" i="4"/>
  <c r="M21" i="4"/>
  <c r="L21" i="4"/>
  <c r="K21" i="4"/>
  <c r="J21" i="4"/>
  <c r="I21" i="4"/>
  <c r="AF22" i="4"/>
  <c r="AE22" i="4"/>
  <c r="AD22" i="4"/>
  <c r="AC22" i="4"/>
  <c r="AB22" i="4"/>
  <c r="AA22" i="4"/>
  <c r="N22" i="4"/>
  <c r="M22" i="4"/>
  <c r="L22" i="4"/>
  <c r="K22" i="4"/>
  <c r="J22" i="4"/>
  <c r="I22" i="4"/>
  <c r="AF23" i="4"/>
  <c r="AE23" i="4"/>
  <c r="AD23" i="4"/>
  <c r="AC23" i="4"/>
  <c r="AB23" i="4"/>
  <c r="AA23" i="4"/>
  <c r="N23" i="4"/>
  <c r="M23" i="4"/>
  <c r="L23" i="4"/>
  <c r="K23" i="4"/>
  <c r="J23" i="4"/>
  <c r="I23" i="4"/>
  <c r="AF24" i="4"/>
  <c r="AE24" i="4"/>
  <c r="AD24" i="4"/>
  <c r="AC24" i="4"/>
  <c r="AB24" i="4"/>
  <c r="AA24" i="4"/>
  <c r="N24" i="4"/>
  <c r="M24" i="4"/>
  <c r="L24" i="4"/>
  <c r="K24" i="4"/>
  <c r="J24" i="4"/>
  <c r="I24" i="4"/>
  <c r="AF25" i="4"/>
  <c r="AE25" i="4"/>
  <c r="AD25" i="4"/>
  <c r="AC25" i="4"/>
  <c r="AB25" i="4"/>
  <c r="AA25" i="4"/>
  <c r="N25" i="4"/>
  <c r="M25" i="4"/>
  <c r="L25" i="4"/>
  <c r="K25" i="4"/>
  <c r="J25" i="4"/>
  <c r="I25" i="4"/>
  <c r="AF26" i="4"/>
  <c r="AE26" i="4"/>
  <c r="AD26" i="4"/>
  <c r="AC26" i="4"/>
  <c r="AB26" i="4"/>
  <c r="AA26" i="4"/>
  <c r="N26" i="4"/>
  <c r="M26" i="4"/>
  <c r="L26" i="4"/>
  <c r="K26" i="4"/>
  <c r="J26" i="4"/>
  <c r="I26" i="4"/>
  <c r="AF27" i="4"/>
  <c r="AE27" i="4"/>
  <c r="AD27" i="4"/>
  <c r="AC27" i="4"/>
  <c r="AB27" i="4"/>
  <c r="AA27" i="4"/>
  <c r="N27" i="4"/>
  <c r="M27" i="4"/>
  <c r="L27" i="4"/>
  <c r="K27" i="4"/>
  <c r="J27" i="4"/>
  <c r="I27" i="4"/>
  <c r="AF28" i="4"/>
  <c r="AE28" i="4"/>
  <c r="AD28" i="4"/>
  <c r="AC28" i="4"/>
  <c r="N28" i="4"/>
  <c r="M28" i="4"/>
  <c r="L28" i="4"/>
  <c r="K28" i="4"/>
  <c r="J28" i="4"/>
  <c r="I28" i="4"/>
  <c r="AF29" i="4"/>
  <c r="AE29" i="4"/>
  <c r="AD29" i="4"/>
  <c r="AC29" i="4"/>
  <c r="AB29" i="4"/>
  <c r="AA29" i="4"/>
  <c r="N29" i="4"/>
  <c r="M29" i="4"/>
  <c r="L29" i="4"/>
  <c r="K29" i="4"/>
  <c r="J29" i="4"/>
  <c r="I29" i="4"/>
  <c r="AF30" i="4"/>
  <c r="AE30" i="4"/>
  <c r="AD30" i="4"/>
  <c r="AC30" i="4"/>
  <c r="AB30" i="4"/>
  <c r="AA30" i="4"/>
  <c r="N30" i="4"/>
  <c r="M30" i="4"/>
  <c r="L30" i="4"/>
  <c r="K30" i="4"/>
  <c r="J30" i="4"/>
  <c r="I30" i="4"/>
  <c r="N31" i="4"/>
  <c r="M31" i="4"/>
  <c r="L31" i="4"/>
  <c r="K31" i="4"/>
  <c r="J31" i="4"/>
  <c r="I31" i="4"/>
  <c r="AF32" i="4"/>
  <c r="AE32" i="4"/>
  <c r="AD32" i="4"/>
  <c r="AC32" i="4"/>
  <c r="AB32" i="4"/>
  <c r="AA32" i="4"/>
  <c r="N32" i="4"/>
  <c r="M32" i="4"/>
  <c r="L32" i="4"/>
  <c r="K32" i="4"/>
  <c r="J32" i="4"/>
  <c r="I32" i="4"/>
  <c r="AF33" i="4"/>
  <c r="AE33" i="4"/>
  <c r="AD33" i="4"/>
  <c r="AC33" i="4"/>
  <c r="AB33" i="4"/>
  <c r="AA33" i="4"/>
  <c r="N33" i="4"/>
  <c r="M33" i="4"/>
  <c r="L33" i="4"/>
  <c r="K33" i="4"/>
  <c r="J33" i="4"/>
  <c r="I33" i="4"/>
  <c r="AF34" i="4"/>
  <c r="AE34" i="4"/>
  <c r="AD34" i="4"/>
  <c r="AC34" i="4"/>
  <c r="AB34" i="4"/>
  <c r="AA34" i="4"/>
  <c r="N34" i="4"/>
  <c r="M34" i="4"/>
  <c r="L34" i="4"/>
  <c r="K34" i="4"/>
  <c r="J34" i="4"/>
  <c r="I34" i="4"/>
  <c r="AF35" i="4"/>
  <c r="AE35" i="4"/>
  <c r="AD35" i="4"/>
  <c r="AC35" i="4"/>
  <c r="AB35" i="4"/>
  <c r="AA35" i="4"/>
  <c r="N35" i="4"/>
  <c r="M35" i="4"/>
  <c r="L35" i="4"/>
  <c r="K35" i="4"/>
  <c r="J35" i="4"/>
  <c r="I35" i="4"/>
  <c r="N36" i="4"/>
  <c r="M36" i="4"/>
  <c r="L36" i="4"/>
  <c r="K36" i="4"/>
  <c r="J36" i="4"/>
  <c r="I36" i="4"/>
  <c r="AF37" i="4"/>
  <c r="AE37" i="4"/>
  <c r="AD37" i="4"/>
  <c r="AC37" i="4"/>
  <c r="AB37" i="4"/>
  <c r="AA37" i="4"/>
  <c r="N37" i="4"/>
  <c r="M37" i="4"/>
  <c r="L37" i="4"/>
  <c r="K37" i="4"/>
  <c r="J37" i="4"/>
  <c r="I37" i="4"/>
  <c r="AF38" i="4"/>
  <c r="AE38" i="4"/>
  <c r="AD38" i="4"/>
  <c r="AC38" i="4"/>
  <c r="AB38" i="4"/>
  <c r="AA38" i="4"/>
  <c r="N38" i="4"/>
  <c r="M38" i="4"/>
  <c r="L38" i="4"/>
  <c r="K38" i="4"/>
  <c r="J38" i="4"/>
  <c r="I38" i="4"/>
  <c r="AF39" i="4"/>
  <c r="AE39" i="4"/>
  <c r="AD39" i="4"/>
  <c r="AC39" i="4"/>
  <c r="AB39" i="4"/>
  <c r="AA39" i="4"/>
  <c r="N39" i="4"/>
  <c r="M39" i="4"/>
  <c r="L39" i="4"/>
  <c r="K39" i="4"/>
  <c r="J39" i="4"/>
  <c r="I39" i="4"/>
  <c r="AF40" i="4"/>
  <c r="AE40" i="4"/>
  <c r="AD40" i="4"/>
  <c r="AC40" i="4"/>
  <c r="AB40" i="4"/>
  <c r="AA40" i="4"/>
  <c r="N40" i="4"/>
  <c r="M40" i="4"/>
  <c r="L40" i="4"/>
  <c r="K40" i="4"/>
  <c r="J40" i="4"/>
  <c r="I40" i="4"/>
  <c r="N41" i="4"/>
  <c r="M41" i="4"/>
  <c r="L41" i="4"/>
  <c r="K41" i="4"/>
  <c r="J41" i="4"/>
  <c r="I41" i="4"/>
  <c r="N42" i="4"/>
  <c r="M42" i="4"/>
  <c r="L42" i="4"/>
  <c r="K42" i="4"/>
  <c r="J42" i="4"/>
  <c r="I42" i="4"/>
  <c r="N43" i="4"/>
  <c r="M43" i="4"/>
  <c r="L43" i="4"/>
  <c r="K43" i="4"/>
  <c r="J43" i="4"/>
  <c r="I43" i="4"/>
  <c r="N44" i="4"/>
  <c r="M44" i="4"/>
  <c r="L44" i="4"/>
  <c r="K44" i="4"/>
  <c r="J44" i="4"/>
  <c r="I44" i="4"/>
  <c r="B3" i="3" l="1"/>
  <c r="B3" i="2"/>
  <c r="B3" i="1"/>
</calcChain>
</file>

<file path=xl/sharedStrings.xml><?xml version="1.0" encoding="utf-8"?>
<sst xmlns="http://schemas.openxmlformats.org/spreadsheetml/2006/main" count="8041" uniqueCount="1014">
  <si>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</si>
  <si>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</si>
  <si>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</si>
  <si>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</si>
  <si>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</si>
  <si>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CG</t>
  </si>
  <si>
    <t>HCI</t>
  </si>
  <si>
    <t>KP</t>
  </si>
  <si>
    <t>Indirect Effects</t>
  </si>
  <si>
    <t>Total Indirect Effects</t>
  </si>
  <si>
    <t>Specific Indirect Effects</t>
  </si>
  <si>
    <t>CG -&gt; HCI -&gt; KP</t>
  </si>
  <si>
    <t>Total Effects</t>
  </si>
  <si>
    <t>Outer Loadings</t>
  </si>
  <si>
    <t>BOARD_COM</t>
  </si>
  <si>
    <t>BOARD_DIREC</t>
  </si>
  <si>
    <t>IND_COM</t>
  </si>
  <si>
    <t>ROA</t>
  </si>
  <si>
    <t>ROE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</si>
  <si>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</si>
  <si>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</si>
  <si>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</si>
  <si>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</si>
  <si>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</si>
  <si>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</si>
  <si>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</si>
  <si>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</si>
  <si>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</si>
  <si>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</si>
  <si>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</si>
  <si>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</si>
  <si>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</si>
  <si>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</si>
  <si>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</si>
  <si>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</si>
  <si>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</si>
  <si>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</si>
  <si>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</si>
  <si>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</si>
  <si>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</si>
  <si>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</si>
  <si>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</si>
  <si>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</si>
  <si>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</si>
  <si>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</si>
  <si>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</si>
  <si>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</si>
  <si>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</si>
  <si>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</si>
  <si>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</si>
  <si>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</si>
  <si>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</si>
  <si>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</si>
  <si>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</si>
  <si>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</si>
  <si>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</si>
  <si>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</si>
  <si>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</si>
  <si>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</si>
  <si>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</si>
  <si>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</si>
  <si>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</si>
  <si>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</si>
  <si>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</si>
  <si>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</si>
  <si>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</si>
  <si>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</si>
  <si>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</si>
  <si>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</si>
  <si>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</si>
  <si>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</si>
  <si>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</si>
  <si>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</si>
  <si>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</si>
  <si>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</si>
  <si>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</si>
  <si>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</si>
  <si>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</si>
  <si>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</si>
  <si>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</si>
  <si>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</si>
  <si>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</si>
  <si>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</si>
  <si>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</si>
  <si>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</si>
  <si>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</si>
  <si>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</si>
  <si>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</si>
  <si>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</si>
  <si>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</si>
  <si>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</si>
  <si>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</si>
  <si>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</si>
  <si>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</si>
  <si>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</si>
  <si>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</si>
  <si>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</si>
  <si>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</si>
  <si>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</si>
  <si>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</si>
  <si>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</si>
  <si>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</si>
  <si>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</si>
  <si>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</si>
  <si>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</si>
  <si>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</si>
  <si>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</si>
  <si>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</si>
  <si>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</si>
  <si>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</si>
  <si>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</si>
  <si>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</si>
  <si>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</si>
  <si>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</si>
  <si>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</si>
  <si>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</si>
  <si>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</si>
  <si>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</si>
  <si>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</si>
  <si>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</si>
  <si>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</si>
  <si>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</si>
  <si>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</si>
  <si>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</si>
  <si>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</si>
  <si>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</si>
  <si>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</si>
  <si>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</si>
  <si>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</si>
  <si>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</si>
  <si>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</si>
  <si>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</si>
  <si>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</si>
  <si>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</si>
  <si>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</si>
  <si>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</si>
  <si>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</si>
  <si>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</si>
  <si>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</si>
  <si>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</si>
  <si>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</si>
  <si>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</si>
  <si>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</si>
  <si>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</si>
  <si>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</si>
  <si>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</si>
  <si>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</si>
  <si>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</si>
  <si>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</si>
  <si>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</si>
  <si>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</si>
  <si>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</si>
  <si>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</si>
  <si>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</si>
  <si>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</si>
  <si>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</si>
  <si>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</si>
  <si>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</si>
  <si>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</si>
  <si>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</si>
  <si>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</si>
  <si>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</si>
  <si>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</si>
  <si>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</si>
  <si>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</si>
  <si>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</si>
  <si>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</si>
  <si>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</si>
  <si>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</si>
  <si>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</si>
  <si>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</si>
  <si>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</si>
  <si>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</si>
  <si>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</si>
  <si>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</si>
  <si>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</si>
  <si>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</si>
  <si>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</si>
  <si>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</si>
  <si>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</si>
  <si>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</si>
  <si>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</si>
  <si>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</si>
  <si>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</si>
  <si>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</si>
  <si>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</si>
  <si>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</si>
  <si>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</si>
  <si>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</si>
  <si>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</si>
  <si>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</si>
  <si>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</si>
  <si>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</si>
  <si>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</si>
  <si>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</si>
  <si>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</si>
  <si>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</si>
  <si>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</si>
  <si>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</si>
  <si>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</si>
  <si>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</si>
  <si>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</si>
  <si>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</si>
  <si>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</si>
  <si>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</si>
  <si>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</si>
  <si>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</si>
  <si>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</si>
  <si>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</si>
  <si>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</si>
  <si>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</si>
  <si>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</si>
  <si>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</si>
  <si>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</si>
  <si>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</si>
  <si>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</si>
  <si>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</si>
  <si>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</si>
  <si>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</si>
  <si>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</si>
  <si>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</si>
  <si>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</si>
  <si>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</si>
  <si>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</si>
  <si>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</si>
  <si>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</si>
  <si>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</si>
  <si>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</si>
  <si>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</si>
  <si>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</si>
  <si>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</si>
  <si>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</si>
  <si>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</si>
  <si>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</si>
  <si>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</si>
  <si>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</si>
  <si>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</si>
  <si>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</si>
  <si>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</si>
  <si>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</si>
  <si>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</si>
  <si>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</si>
  <si>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</si>
  <si>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</si>
  <si>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</si>
  <si>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</si>
  <si>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</si>
  <si>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</si>
  <si>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</si>
  <si>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</si>
  <si>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</si>
  <si>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</si>
  <si>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</si>
  <si>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</si>
  <si>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</si>
  <si>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</si>
  <si>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</si>
  <si>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</si>
  <si>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</si>
  <si>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</si>
  <si>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</si>
  <si>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</si>
  <si>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</si>
  <si>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</si>
  <si>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</si>
  <si>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</si>
  <si>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</si>
  <si>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</si>
  <si>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</si>
  <si>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</si>
  <si>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</si>
  <si>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</si>
  <si>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</si>
  <si>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</si>
  <si>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</si>
  <si>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</si>
  <si>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</si>
  <si>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</si>
  <si>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</si>
  <si>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</si>
  <si>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</si>
  <si>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</si>
  <si>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</si>
  <si>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</si>
  <si>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</si>
  <si>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</si>
  <si>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</si>
  <si>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</si>
  <si>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</si>
  <si>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</si>
  <si>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</si>
  <si>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 xml:space="preserve"> </t>
  </si>
  <si>
    <t>Residuals</t>
  </si>
  <si>
    <t>Outer Model Residual Scores</t>
  </si>
  <si>
    <t>Outer Model Residual Correlation</t>
  </si>
  <si>
    <t>Outer Model Residual Descriptives</t>
  </si>
  <si>
    <t>n/a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</si>
  <si>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</si>
  <si>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</si>
  <si>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</si>
  <si>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</si>
  <si>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</si>
  <si>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</si>
  <si>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</si>
  <si>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</si>
  <si>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</si>
  <si>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</si>
  <si>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</si>
  <si>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</si>
  <si>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</si>
  <si>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</si>
  <si>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</si>
  <si>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</si>
  <si>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</si>
  <si>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</si>
  <si>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</si>
  <si>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</si>
  <si>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</si>
  <si>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</si>
  <si>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</si>
  <si>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</si>
  <si>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</si>
  <si>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</si>
  <si>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</si>
  <si>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</si>
  <si>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</si>
  <si>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</si>
  <si>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</si>
  <si>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</si>
  <si>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</si>
  <si>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</si>
  <si>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</si>
  <si>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</si>
  <si>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</si>
  <si>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</si>
  <si>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</si>
  <si>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</si>
  <si>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</si>
  <si>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</si>
  <si>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</si>
  <si>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</si>
  <si>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</si>
  <si>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</si>
  <si>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Base Data</t>
  </si>
  <si>
    <t>Setting</t>
  </si>
  <si>
    <t>Data file Settings</t>
  </si>
  <si>
    <t>Data file</t>
  </si>
  <si>
    <t>DATA SEKTOR KEUANGAN1 [258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</si>
  <si>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</si>
  <si>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</si>
  <si>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</si>
  <si>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</si>
  <si>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</si>
  <si>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</si>
  <si>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</si>
  <si>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</si>
  <si>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</si>
  <si>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</si>
  <si>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</si>
  <si>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</si>
  <si>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</si>
  <si>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</si>
  <si>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 (10^-X):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</si>
  <si>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</si>
  <si>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</si>
  <si>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</si>
  <si>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</si>
  <si>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</si>
  <si>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</si>
  <si>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</si>
  <si>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</si>
  <si>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</si>
  <si>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</si>
  <si>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</si>
  <si>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</si>
  <si>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</si>
  <si>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>Model Implied Saturated Correlation Matrix</t>
  </si>
  <si>
    <t>Model Implied Estimated Correlation Matrix</t>
  </si>
  <si>
    <t>Empirical Covariance Matrix</t>
  </si>
  <si>
    <t>Mean, STDEV, T-Values, P-Values</t>
  </si>
  <si>
    <t>Original Sample (O)</t>
  </si>
  <si>
    <t>Sample Mean (M)</t>
  </si>
  <si>
    <t>Standard Deviation (STDEV)</t>
  </si>
  <si>
    <t>T Statistics (|O/STDEV|)</t>
  </si>
  <si>
    <t>P Values</t>
  </si>
  <si>
    <t>CG -&gt; HCI</t>
  </si>
  <si>
    <t>CG -&gt; KP</t>
  </si>
  <si>
    <t>HCI -&gt; KP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</si>
  <si>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</si>
  <si>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</si>
  <si>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</si>
  <si>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</si>
  <si>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</si>
  <si>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</si>
  <si>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</si>
  <si>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</si>
  <si>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</si>
  <si>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</si>
  <si>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</si>
  <si>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</si>
  <si>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</si>
  <si>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</si>
  <si>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</si>
  <si>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</si>
  <si>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</si>
  <si>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</si>
  <si>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</si>
  <si>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</si>
  <si>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</si>
  <si>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</si>
  <si>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</si>
  <si>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</si>
  <si>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</si>
  <si>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</si>
  <si>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</si>
  <si>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</si>
  <si>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</si>
  <si>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</si>
  <si>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</si>
  <si>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</si>
  <si>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</si>
  <si>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</si>
  <si>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</si>
  <si>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</si>
  <si>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</si>
  <si>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</si>
  <si>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</si>
  <si>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</si>
  <si>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</si>
  <si>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</si>
  <si>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</si>
  <si>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</si>
  <si>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</si>
  <si>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</si>
  <si>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</si>
  <si>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</si>
  <si>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</si>
  <si>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</si>
  <si>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</si>
  <si>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</si>
  <si>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</si>
  <si>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</si>
  <si>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</si>
  <si>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</si>
  <si>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</si>
  <si>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</si>
  <si>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</si>
  <si>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</si>
  <si>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</si>
  <si>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</si>
  <si>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</si>
  <si>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</si>
  <si>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</si>
  <si>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</si>
  <si>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</si>
  <si>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</si>
  <si>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</si>
  <si>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</si>
  <si>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</si>
  <si>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</si>
  <si>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</si>
  <si>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</si>
  <si>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</si>
  <si>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</si>
  <si>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</si>
  <si>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</si>
  <si>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</si>
  <si>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</si>
  <si>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</si>
  <si>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</si>
  <si>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</si>
  <si>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</si>
  <si>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</si>
  <si>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</si>
  <si>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</si>
  <si>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</si>
  <si>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</si>
  <si>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</si>
  <si>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</si>
  <si>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</si>
  <si>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</si>
  <si>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</si>
  <si>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</si>
  <si>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</si>
  <si>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</si>
  <si>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</si>
  <si>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</si>
  <si>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</si>
  <si>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</si>
  <si>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</si>
  <si>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</si>
  <si>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</si>
  <si>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</si>
  <si>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</si>
  <si>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</si>
  <si>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</si>
  <si>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</si>
  <si>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</si>
  <si>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</si>
  <si>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</si>
  <si>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</si>
  <si>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</si>
  <si>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</si>
  <si>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</si>
  <si>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</si>
  <si>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</si>
  <si>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</si>
  <si>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</si>
  <si>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</si>
  <si>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</si>
  <si>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</si>
  <si>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</si>
  <si>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</si>
  <si>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</si>
  <si>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</si>
  <si>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</si>
  <si>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</si>
  <si>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</si>
  <si>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</si>
  <si>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</si>
  <si>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</si>
  <si>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</si>
  <si>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</si>
  <si>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</si>
  <si>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</si>
  <si>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</si>
  <si>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</si>
  <si>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</si>
  <si>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</si>
  <si>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</si>
  <si>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</si>
  <si>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</si>
  <si>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</si>
  <si>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</si>
  <si>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</si>
  <si>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</si>
  <si>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</si>
  <si>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</si>
  <si>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</si>
  <si>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</si>
  <si>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</si>
  <si>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</si>
  <si>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</si>
  <si>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</si>
  <si>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</si>
  <si>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</si>
  <si>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</si>
  <si>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</si>
  <si>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</si>
  <si>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</si>
  <si>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</si>
  <si>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</si>
  <si>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</si>
  <si>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</si>
  <si>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</si>
  <si>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</si>
  <si>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</si>
  <si>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</si>
  <si>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</si>
  <si>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</si>
  <si>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</si>
  <si>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</si>
  <si>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</si>
  <si>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</si>
  <si>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</si>
  <si>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</si>
  <si>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</si>
  <si>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</si>
  <si>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</si>
  <si>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</si>
  <si>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</si>
  <si>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</si>
  <si>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</si>
  <si>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</si>
  <si>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</si>
  <si>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</si>
  <si>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</si>
  <si>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</si>
  <si>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</si>
  <si>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</si>
  <si>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</si>
  <si>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</si>
  <si>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</si>
  <si>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</si>
  <si>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</si>
  <si>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</si>
  <si>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</si>
  <si>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</si>
  <si>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</si>
  <si>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</si>
  <si>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</si>
  <si>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</si>
  <si>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</si>
  <si>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</si>
  <si>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</si>
  <si>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</si>
  <si>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</si>
  <si>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</si>
  <si>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</si>
  <si>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</si>
  <si>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</si>
  <si>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</si>
  <si>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</si>
  <si>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</si>
  <si>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</si>
  <si>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</si>
  <si>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</si>
  <si>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</si>
  <si>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</si>
  <si>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</si>
  <si>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</si>
  <si>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</si>
  <si>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</si>
  <si>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</si>
  <si>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</si>
  <si>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</si>
  <si>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</si>
  <si>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</si>
  <si>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</si>
  <si>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</si>
  <si>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</si>
  <si>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</si>
  <si>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</si>
  <si>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</si>
  <si>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</si>
  <si>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</si>
  <si>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</si>
  <si>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</si>
  <si>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</si>
  <si>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</si>
  <si>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</si>
  <si>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</si>
  <si>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</si>
  <si>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</si>
  <si>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</si>
  <si>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</si>
  <si>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</si>
  <si>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</si>
  <si>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</si>
  <si>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</si>
  <si>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</si>
  <si>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</si>
  <si>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</si>
  <si>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</si>
  <si>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</si>
  <si>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</si>
  <si>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</si>
  <si>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</si>
  <si>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</si>
  <si>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</si>
  <si>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</si>
  <si>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</si>
  <si>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</si>
  <si>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</si>
  <si>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</si>
  <si>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</si>
  <si>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</si>
  <si>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</si>
  <si>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</si>
  <si>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</si>
  <si>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</si>
  <si>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</si>
  <si>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</si>
  <si>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</si>
  <si>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</si>
  <si>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</si>
  <si>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</si>
  <si>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</si>
  <si>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</si>
  <si>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</si>
  <si>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</si>
  <si>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</si>
  <si>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</si>
  <si>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</si>
  <si>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</si>
  <si>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</si>
  <si>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</si>
  <si>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</si>
  <si>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</si>
  <si>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</si>
  <si>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</si>
  <si>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</si>
  <si>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</si>
  <si>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</si>
  <si>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</si>
  <si>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</si>
  <si>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</si>
  <si>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</si>
  <si>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</si>
  <si>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</si>
  <si>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</si>
  <si>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</si>
  <si>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</si>
  <si>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</si>
  <si>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</si>
  <si>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</si>
  <si>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</si>
  <si>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</si>
  <si>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</si>
  <si>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</si>
  <si>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</si>
  <si>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</si>
  <si>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</si>
  <si>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</si>
  <si>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</si>
  <si>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</si>
  <si>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</si>
  <si>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</si>
  <si>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</si>
  <si>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</si>
  <si>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</si>
  <si>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</si>
  <si>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</si>
  <si>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</si>
  <si>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</si>
  <si>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</si>
  <si>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</si>
  <si>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</si>
  <si>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</si>
  <si>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</si>
  <si>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</si>
  <si>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</si>
  <si>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</si>
  <si>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</si>
  <si>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</si>
  <si>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</si>
  <si>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</si>
  <si>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</si>
  <si>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</si>
  <si>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</si>
  <si>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</si>
  <si>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</si>
  <si>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</si>
  <si>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</si>
  <si>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</si>
  <si>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</si>
  <si>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</si>
  <si>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</si>
  <si>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</si>
  <si>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</si>
  <si>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</si>
  <si>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</si>
  <si>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</si>
  <si>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</si>
  <si>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</si>
  <si>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</si>
  <si>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</si>
  <si>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</si>
  <si>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</si>
  <si>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</si>
  <si>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</si>
  <si>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</si>
  <si>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</si>
  <si>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</si>
  <si>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</si>
  <si>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</si>
  <si>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</si>
  <si>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</si>
  <si>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</si>
  <si>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</si>
  <si>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</si>
  <si>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</si>
  <si>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</si>
  <si>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</si>
  <si>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</si>
  <si>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</si>
  <si>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</si>
  <si>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</si>
  <si>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</si>
  <si>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</si>
  <si>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</si>
  <si>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</si>
  <si>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</si>
  <si>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</si>
  <si>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</si>
  <si>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</si>
  <si>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</si>
  <si>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</si>
  <si>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</si>
  <si>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</si>
  <si>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</si>
  <si>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</si>
  <si>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</si>
  <si>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</si>
  <si>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</si>
  <si>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</si>
  <si>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</si>
  <si>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</si>
  <si>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</si>
  <si>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</si>
  <si>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</si>
  <si>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</si>
  <si>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</si>
  <si>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</si>
  <si>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</si>
  <si>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</si>
  <si>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</si>
  <si>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</si>
  <si>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</si>
  <si>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</si>
  <si>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</si>
  <si>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</si>
  <si>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</si>
  <si>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</si>
  <si>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</si>
  <si>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</si>
  <si>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</si>
  <si>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</si>
  <si>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</si>
  <si>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</si>
  <si>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</si>
  <si>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</si>
  <si>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</si>
  <si>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</si>
  <si>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</si>
  <si>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</si>
  <si>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</si>
  <si>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</si>
  <si>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</si>
  <si>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</si>
  <si>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</si>
  <si>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</si>
  <si>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</si>
  <si>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</si>
  <si>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</si>
  <si>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</si>
  <si>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</si>
  <si>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</si>
  <si>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</si>
  <si>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</si>
  <si>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</si>
  <si>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</si>
  <si>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</si>
  <si>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</si>
  <si>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</si>
  <si>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</si>
  <si>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</si>
  <si>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</si>
  <si>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</si>
  <si>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</si>
  <si>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</si>
  <si>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</si>
  <si>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</si>
  <si>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</si>
  <si>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</si>
  <si>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</si>
  <si>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</si>
  <si>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</si>
  <si>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</si>
  <si>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</si>
  <si>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</si>
  <si>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</si>
  <si>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</si>
  <si>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</si>
  <si>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</si>
  <si>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</si>
  <si>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</si>
  <si>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</si>
  <si>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</si>
  <si>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</si>
  <si>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</si>
  <si>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</si>
  <si>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</si>
  <si>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</si>
  <si>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</si>
  <si>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</si>
  <si>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</si>
  <si>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</si>
  <si>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</si>
  <si>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</si>
  <si>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</si>
  <si>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</si>
  <si>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</si>
  <si>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</si>
  <si>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</si>
  <si>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</si>
  <si>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</si>
  <si>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</si>
  <si>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</si>
  <si>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</si>
  <si>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</si>
  <si>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</si>
  <si>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</si>
  <si>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</si>
  <si>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</si>
  <si>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</si>
  <si>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</si>
  <si>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</si>
  <si>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</si>
  <si>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</si>
  <si>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</si>
  <si>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</si>
  <si>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</si>
  <si>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</si>
  <si>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BOARD_COM &lt;- CG</t>
  </si>
  <si>
    <t>BOARD_DIREC &lt;- CG</t>
  </si>
  <si>
    <t>HCI &lt;- HCI</t>
  </si>
  <si>
    <t>IND_COM &lt;- CG</t>
  </si>
  <si>
    <t>ROA &lt;- KP</t>
  </si>
  <si>
    <t>ROE &lt;- KP</t>
  </si>
  <si>
    <t>Histograms</t>
  </si>
  <si>
    <t>Path Coefficients Histogram</t>
  </si>
  <si>
    <t>Indirect Effects Histogram</t>
  </si>
  <si>
    <t>Total Effects Histogram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</si>
  <si>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</si>
  <si>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</si>
  <si>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</si>
  <si>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</si>
  <si>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</si>
  <si>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</si>
  <si>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</si>
  <si>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500</t>
  </si>
  <si>
    <t>Significance level</t>
  </si>
  <si>
    <t>0.05</t>
  </si>
  <si>
    <t>Test type</t>
  </si>
  <si>
    <t>Two Tailed</t>
  </si>
  <si>
    <t>Construct Crossvalidated Redundancy</t>
  </si>
  <si>
    <t>Total</t>
  </si>
  <si>
    <t>SSO</t>
  </si>
  <si>
    <t>SSE</t>
  </si>
  <si>
    <t>Q² (=1-SSE/SSO)</t>
  </si>
  <si>
    <t>Case1</t>
  </si>
  <si>
    <t>Case2</t>
  </si>
  <si>
    <t>Case3</t>
  </si>
  <si>
    <t>Case4</t>
  </si>
  <si>
    <t>Case5</t>
  </si>
  <si>
    <t>Case6</t>
  </si>
  <si>
    <t>Case7</t>
  </si>
  <si>
    <t>Construct Crossvalidated Communality</t>
  </si>
  <si>
    <t>Indicator Crossvalidated Redundancy</t>
  </si>
  <si>
    <t>Indicator Crossvalidated Communality</t>
  </si>
  <si>
    <t>Blindfolding settings Settings</t>
  </si>
  <si>
    <t>Omission distance</t>
  </si>
  <si>
    <t>Kode Perusahaan</t>
  </si>
  <si>
    <t>Nama Perusahaan</t>
  </si>
  <si>
    <t>ROA 2015</t>
  </si>
  <si>
    <t>ROA 2016</t>
  </si>
  <si>
    <t>ROA 2017</t>
  </si>
  <si>
    <t>ROA 2018</t>
  </si>
  <si>
    <t>ROA 2019</t>
  </si>
  <si>
    <t>ROA 2020</t>
  </si>
  <si>
    <t>ROE 2015</t>
  </si>
  <si>
    <t>ROE 2016</t>
  </si>
  <si>
    <t>ROE 2017</t>
  </si>
  <si>
    <t>ROE 2018</t>
  </si>
  <si>
    <t>ROE 2019</t>
  </si>
  <si>
    <t>ROE 2020</t>
  </si>
  <si>
    <t>Dewan Direksi 2015</t>
  </si>
  <si>
    <t>Dewan Direksi 2016</t>
  </si>
  <si>
    <t>Dewan Direksi 2017</t>
  </si>
  <si>
    <t>Dewan Direksi 2018</t>
  </si>
  <si>
    <t>Dewan Direksi 2019</t>
  </si>
  <si>
    <t>Dewan Direksi 2020</t>
  </si>
  <si>
    <t>Dewan Komisaris 2015</t>
  </si>
  <si>
    <t>Dewan Komisaris 2016</t>
  </si>
  <si>
    <t>Dewan Komisaris 2017</t>
  </si>
  <si>
    <t>Dewan Komisaris 2018</t>
  </si>
  <si>
    <t>Dewan Komisaris 2019</t>
  </si>
  <si>
    <t>Dewan Komisaris 2020</t>
  </si>
  <si>
    <t>Independent Commisioner 2015</t>
  </si>
  <si>
    <t>Independent Commisioner 2016</t>
  </si>
  <si>
    <t>Independent Commisioner 2017</t>
  </si>
  <si>
    <t>Independent Commisioner 2018</t>
  </si>
  <si>
    <t>Independent Commisioner 2019</t>
  </si>
  <si>
    <t>Independent Commisioner 2020</t>
  </si>
  <si>
    <t>HCI 2015</t>
  </si>
  <si>
    <t>HCI 2016</t>
  </si>
  <si>
    <t>HCI 2017</t>
  </si>
  <si>
    <t>HCI 2018</t>
  </si>
  <si>
    <t>HCI 2019</t>
  </si>
  <si>
    <t>HCI 2020</t>
  </si>
  <si>
    <t>AGRS</t>
  </si>
  <si>
    <t>BABP</t>
  </si>
  <si>
    <t>BACA</t>
  </si>
  <si>
    <t>BBCA</t>
  </si>
  <si>
    <t>BBHI</t>
  </si>
  <si>
    <t>BBKP</t>
  </si>
  <si>
    <t>BBLD</t>
  </si>
  <si>
    <t>BBMD</t>
  </si>
  <si>
    <t>BBNI</t>
  </si>
  <si>
    <t>BBRI</t>
  </si>
  <si>
    <t>BBTN</t>
  </si>
  <si>
    <t>BBYB</t>
  </si>
  <si>
    <t>BDMN</t>
  </si>
  <si>
    <t>BEKS</t>
  </si>
  <si>
    <t>BFIN</t>
  </si>
  <si>
    <t>BINA</t>
  </si>
  <si>
    <t>BJBR</t>
  </si>
  <si>
    <t>BJTM</t>
  </si>
  <si>
    <t>BKSW</t>
  </si>
  <si>
    <t>BMAS</t>
  </si>
  <si>
    <t>BNBA</t>
  </si>
  <si>
    <t>BNGA</t>
  </si>
  <si>
    <t>BNII</t>
  </si>
  <si>
    <t>BNLI</t>
  </si>
  <si>
    <t>BSIM</t>
  </si>
  <si>
    <t>BTPN</t>
  </si>
  <si>
    <t>BVIC</t>
  </si>
  <si>
    <t>DNAR</t>
  </si>
  <si>
    <t>GSMF</t>
  </si>
  <si>
    <t>HDFA</t>
  </si>
  <si>
    <t>INPC</t>
  </si>
  <si>
    <t>MAYA</t>
  </si>
  <si>
    <t>MCOR</t>
  </si>
  <si>
    <t>MEGA</t>
  </si>
  <si>
    <t>MFIN</t>
  </si>
  <si>
    <t>NISP</t>
  </si>
  <si>
    <t>NOBU</t>
  </si>
  <si>
    <t>PNBN</t>
  </si>
  <si>
    <t>SDRA</t>
  </si>
  <si>
    <t>SMMA</t>
  </si>
  <si>
    <t>TRIM</t>
  </si>
  <si>
    <t>VRNA</t>
  </si>
  <si>
    <t>WOMF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</si>
</sst>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indexed="60"/>
      <name val="Arial"/>
    </font>
    <font>
      <b/>
      <sz val="11"/>
      <color indexed="54"/>
      <name val="Arial"/>
    </font>
    <font>
      <b/>
      <u/>
      <sz val="10"/>
      <color indexed="12"/>
      <name val="Arial"/>
    </font>
    <font>
      <b/>
      <sz val="13"/>
      <color indexed="8"/>
      <name val="Arial"/>
    </font>
    <font>
      <sz val="12"/>
      <color indexed="60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sz val="10"/>
      <color indexed="17"/>
      <name val="Arial"/>
    </font>
    <font>
      <b/>
      <sz val="10"/>
      <color indexed="16"/>
      <name val="Arial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Data%20Corporate%20Governance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Data%20Corporate%20Governanc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"/>
      <sheetName val="Sheet1"/>
      <sheetName val="ROE"/>
      <sheetName val="ROI"/>
      <sheetName val="DAR"/>
      <sheetName val="DER"/>
      <sheetName val="Komite Audit"/>
      <sheetName val="Rapat Dewan Direksi"/>
      <sheetName val="Tobin Q"/>
      <sheetName val="Book Value"/>
      <sheetName val="Kepemilikan Pemerintah"/>
      <sheetName val="Dewan Direksi"/>
      <sheetName val="Dewan Komisaris"/>
      <sheetName val="Kepemilikan Institusional"/>
      <sheetName val="Kepemilikan Manajerial"/>
      <sheetName val="Kepemilikan Publik"/>
      <sheetName val="Independent Commissioner"/>
    </sheetNames>
    <sheetDataSet>
      <sheetData sheetId="0" refreshError="1"/>
      <sheetData sheetId="1" refreshError="1"/>
      <sheetData sheetId="2" refreshError="1">
        <row r="3">
          <cell r="C3" t="str">
            <v>ABF INDONESIA BOND INDEX</v>
          </cell>
        </row>
        <row r="4">
          <cell r="C4" t="str">
            <v>ABM INVESTAMA TBK PT</v>
          </cell>
          <cell r="D4">
            <v>-0.20580000000000001</v>
          </cell>
          <cell r="E4">
            <v>7.4800000000000005E-2</v>
          </cell>
          <cell r="F4">
            <v>3.1399999999999997E-2</v>
          </cell>
          <cell r="G4">
            <v>0.2949</v>
          </cell>
          <cell r="H4">
            <v>2.8500000000000001E-2</v>
          </cell>
          <cell r="I4">
            <v>-0.158</v>
          </cell>
        </row>
        <row r="5">
          <cell r="C5" t="str">
            <v>ACE HARDWARE INDONESIA</v>
          </cell>
          <cell r="D5">
            <v>0.23760000000000001</v>
          </cell>
          <cell r="E5">
            <v>0.25009999999999999</v>
          </cell>
          <cell r="F5">
            <v>0.2369</v>
          </cell>
          <cell r="G5">
            <v>0.251</v>
          </cell>
          <cell r="H5">
            <v>0.2303</v>
          </cell>
          <cell r="I5">
            <v>0.14860000000000001</v>
          </cell>
        </row>
        <row r="6">
          <cell r="C6" t="str">
            <v>ACE OLDFIELDS TBK PT</v>
          </cell>
          <cell r="H6">
            <v>8.1900000000000001E-2</v>
          </cell>
          <cell r="I6">
            <v>0.1192</v>
          </cell>
        </row>
        <row r="7">
          <cell r="C7" t="str">
            <v>ACSET INDONUSA TBK PT</v>
          </cell>
          <cell r="D7">
            <v>6.4299999999999996E-2</v>
          </cell>
          <cell r="E7">
            <v>6.9500000000000006E-2</v>
          </cell>
          <cell r="F7">
            <v>0.1138</v>
          </cell>
          <cell r="G7">
            <v>1.3100000000000001E-2</v>
          </cell>
          <cell r="H7">
            <v>-1.4189000000000001</v>
          </cell>
          <cell r="I7">
            <v>-5.2545999999999999</v>
          </cell>
        </row>
        <row r="8">
          <cell r="C8" t="str">
            <v>ADARO ENERGY TBK PT</v>
          </cell>
          <cell r="D8">
            <v>5.4100000000000002E-2</v>
          </cell>
          <cell r="E8">
            <v>0.1113</v>
          </cell>
          <cell r="F8">
            <v>0.14610000000000001</v>
          </cell>
          <cell r="G8">
            <v>0.1174</v>
          </cell>
          <cell r="H8">
            <v>0.1095</v>
          </cell>
          <cell r="I8">
            <v>3.95E-2</v>
          </cell>
        </row>
        <row r="9">
          <cell r="C9" t="str">
            <v>ADHI KARYA PERSERO TBK PT</v>
          </cell>
          <cell r="D9">
            <v>0.1366</v>
          </cell>
          <cell r="E9">
            <v>5.9200000000000003E-2</v>
          </cell>
          <cell r="F9">
            <v>9.1300000000000006E-2</v>
          </cell>
          <cell r="G9">
            <v>0.1062</v>
          </cell>
          <cell r="H9">
            <v>0.10150000000000001</v>
          </cell>
          <cell r="I9">
            <v>3.8999999999999998E-3</v>
          </cell>
        </row>
        <row r="10">
          <cell r="C10" t="str">
            <v>ADI SARANA ARMADA TBK PT</v>
          </cell>
          <cell r="D10">
            <v>4.0300000000000002E-2</v>
          </cell>
          <cell r="E10">
            <v>7.0699999999999999E-2</v>
          </cell>
          <cell r="F10">
            <v>0.10929999999999999</v>
          </cell>
          <cell r="G10">
            <v>0.13850000000000001</v>
          </cell>
          <cell r="H10">
            <v>9.69E-2</v>
          </cell>
          <cell r="I10">
            <v>7.0400000000000004E-2</v>
          </cell>
        </row>
        <row r="11">
          <cell r="C11" t="str">
            <v>ADIRA DINAMIKA MULTI FINANCE</v>
          </cell>
          <cell r="D11">
            <v>0.15840000000000001</v>
          </cell>
          <cell r="E11">
            <v>0.2162</v>
          </cell>
          <cell r="F11">
            <v>0.26279999999999998</v>
          </cell>
          <cell r="G11">
            <v>0.28420000000000001</v>
          </cell>
          <cell r="H11">
            <v>0.2792</v>
          </cell>
          <cell r="I11">
            <v>0.12820000000000001</v>
          </cell>
        </row>
        <row r="12">
          <cell r="C12" t="str">
            <v>AESLER GRUP INTERNASIONAL TB</v>
          </cell>
          <cell r="H12">
            <v>0.55189999999999995</v>
          </cell>
          <cell r="I12">
            <v>-0.18290000000000001</v>
          </cell>
        </row>
        <row r="13">
          <cell r="C13" t="str">
            <v>AGRO YASA LESTARI TBK PT</v>
          </cell>
          <cell r="F13">
            <v>2.3900000000000001E-2</v>
          </cell>
          <cell r="G13">
            <v>6.6199999999999995E-2</v>
          </cell>
          <cell r="H13">
            <v>1.8100000000000002E-2</v>
          </cell>
          <cell r="I13">
            <v>-0.1056</v>
          </cell>
        </row>
        <row r="14">
          <cell r="C14" t="str">
            <v>AGUNG PODOMORO LAND TBK PT</v>
          </cell>
          <cell r="D14">
            <v>0.12239999999999999</v>
          </cell>
          <cell r="E14">
            <v>8.8300000000000003E-2</v>
          </cell>
          <cell r="F14">
            <v>0.16839999999999999</v>
          </cell>
          <cell r="G14">
            <v>4.7000000000000002E-3</v>
          </cell>
          <cell r="H14">
            <v>-8.9999999999999998E-4</v>
          </cell>
          <cell r="I14">
            <v>-1.52E-2</v>
          </cell>
        </row>
        <row r="15">
          <cell r="C15" t="str">
            <v>AGUNG SEMESTA SEJAHTERA TBK</v>
          </cell>
          <cell r="D15">
            <v>4.5999999999999999E-3</v>
          </cell>
          <cell r="E15">
            <v>3.5999999999999999E-3</v>
          </cell>
          <cell r="F15">
            <v>4.0000000000000002E-4</v>
          </cell>
          <cell r="G15">
            <v>5.0000000000000001E-4</v>
          </cell>
          <cell r="H15">
            <v>5.9999999999999995E-4</v>
          </cell>
          <cell r="I15">
            <v>-1.2200000000000001E-2</v>
          </cell>
        </row>
        <row r="16">
          <cell r="C16" t="str">
            <v>AIRASIA INDONESIA TBK PT</v>
          </cell>
          <cell r="D16">
            <v>-0.14130000000000001</v>
          </cell>
          <cell r="E16">
            <v>2.5100000000000001E-2</v>
          </cell>
          <cell r="F16">
            <v>-18.006599999999999</v>
          </cell>
        </row>
        <row r="17">
          <cell r="C17" t="str">
            <v>AKASHA WIRA INTERNATIONAL TB</v>
          </cell>
          <cell r="D17">
            <v>0.10580000000000001</v>
          </cell>
          <cell r="E17">
            <v>0.157</v>
          </cell>
          <cell r="F17">
            <v>9.4700000000000006E-2</v>
          </cell>
          <cell r="G17">
            <v>0.11700000000000001</v>
          </cell>
          <cell r="H17">
            <v>0.1598</v>
          </cell>
          <cell r="I17">
            <v>0.21410000000000001</v>
          </cell>
        </row>
        <row r="18">
          <cell r="C18" t="str">
            <v>AKBAR INDO MAKMUR STIMEC PT</v>
          </cell>
          <cell r="D18">
            <v>-0.1026</v>
          </cell>
          <cell r="E18">
            <v>-0.1898</v>
          </cell>
          <cell r="F18">
            <v>-0.1022</v>
          </cell>
          <cell r="G18">
            <v>-4.3499999999999997E-2</v>
          </cell>
          <cell r="H18">
            <v>-4.9799999999999997E-2</v>
          </cell>
          <cell r="I18">
            <v>-6.5299999999999997E-2</v>
          </cell>
        </row>
        <row r="19">
          <cell r="C19" t="str">
            <v>AKR CORPORINDO TBK PT</v>
          </cell>
          <cell r="D19">
            <v>0.18</v>
          </cell>
          <cell r="E19">
            <v>0.15659999999999999</v>
          </cell>
          <cell r="F19">
            <v>0.1671</v>
          </cell>
          <cell r="G19">
            <v>8.9300000000000004E-2</v>
          </cell>
          <cell r="H19">
            <v>8.5400000000000004E-2</v>
          </cell>
          <cell r="I19">
            <v>0.1082</v>
          </cell>
        </row>
        <row r="20">
          <cell r="C20" t="str">
            <v>AKSARA GLOBAL DEVELOPMENT TB</v>
          </cell>
          <cell r="D20">
            <v>4.7000000000000002E-3</v>
          </cell>
          <cell r="E20">
            <v>1.1000000000000001E-3</v>
          </cell>
          <cell r="F20">
            <v>2.0000000000000001E-4</v>
          </cell>
          <cell r="G20">
            <v>1.1000000000000001E-3</v>
          </cell>
          <cell r="H20">
            <v>1.5E-3</v>
          </cell>
          <cell r="I20">
            <v>-1.2E-2</v>
          </cell>
        </row>
        <row r="21">
          <cell r="C21" t="str">
            <v>ALAKASA INDUSTRINDO TBK PT</v>
          </cell>
          <cell r="D21">
            <v>-1.9099999999999999E-2</v>
          </cell>
          <cell r="E21">
            <v>8.3999999999999995E-3</v>
          </cell>
          <cell r="F21">
            <v>0.22850000000000001</v>
          </cell>
          <cell r="G21">
            <v>0.26960000000000001</v>
          </cell>
          <cell r="H21">
            <v>7.3400000000000007E-2</v>
          </cell>
          <cell r="I21">
            <v>7.1999999999999995E-2</v>
          </cell>
        </row>
        <row r="22">
          <cell r="C22" t="str">
            <v>ALAM SUTERA REALTY TBK PT</v>
          </cell>
          <cell r="D22">
            <v>9.4899999999999998E-2</v>
          </cell>
          <cell r="E22">
            <v>7.5200000000000003E-2</v>
          </cell>
          <cell r="F22">
            <v>0.17749999999999999</v>
          </cell>
          <cell r="G22">
            <v>0.10829999999999999</v>
          </cell>
          <cell r="H22">
            <v>0.1017</v>
          </cell>
          <cell r="I22">
            <v>-0.1041</v>
          </cell>
        </row>
        <row r="23">
          <cell r="C23" t="str">
            <v>ALFA ENERGI INVESTAMA TBK PT</v>
          </cell>
          <cell r="E23">
            <v>0.128</v>
          </cell>
          <cell r="F23">
            <v>-6.8999999999999999E-3</v>
          </cell>
          <cell r="G23">
            <v>-1.0699999999999999E-2</v>
          </cell>
          <cell r="H23">
            <v>3.1800000000000002E-2</v>
          </cell>
          <cell r="I23">
            <v>3.9899999999999998E-2</v>
          </cell>
        </row>
        <row r="24">
          <cell r="C24" t="str">
            <v>ALKINDO NARATAMA TBK PT</v>
          </cell>
          <cell r="D24">
            <v>0.1174</v>
          </cell>
          <cell r="E24">
            <v>0.1076</v>
          </cell>
          <cell r="F24">
            <v>8.9499999999999996E-2</v>
          </cell>
          <cell r="G24">
            <v>9.5299999999999996E-2</v>
          </cell>
          <cell r="H24">
            <v>0.1472</v>
          </cell>
          <cell r="I24">
            <v>0.11550000000000001</v>
          </cell>
        </row>
        <row r="25">
          <cell r="C25" t="str">
            <v>ALLO BANK INDONESIA TBK PT</v>
          </cell>
          <cell r="D25">
            <v>-0.13780000000000001</v>
          </cell>
          <cell r="E25">
            <v>1.8700000000000001E-2</v>
          </cell>
          <cell r="F25">
            <v>2.52E-2</v>
          </cell>
          <cell r="G25">
            <v>-0.317</v>
          </cell>
          <cell r="H25">
            <v>-0.1149</v>
          </cell>
          <cell r="I25">
            <v>0.1144</v>
          </cell>
        </row>
        <row r="26">
          <cell r="C26" t="str">
            <v>ALUMINDO LIGHT METAL INDU PT</v>
          </cell>
          <cell r="D26">
            <v>-9.0899999999999995E-2</v>
          </cell>
          <cell r="E26">
            <v>-0.20630000000000001</v>
          </cell>
          <cell r="F26">
            <v>2.1600000000000001E-2</v>
          </cell>
          <cell r="G26">
            <v>1.8499999999999999E-2</v>
          </cell>
          <cell r="H26">
            <v>-1.8143</v>
          </cell>
        </row>
        <row r="27">
          <cell r="C27" t="str">
            <v>ANABATIC TECHNOLOGIES TBK PT</v>
          </cell>
          <cell r="D27">
            <v>8.7800000000000003E-2</v>
          </cell>
          <cell r="E27">
            <v>5.2400000000000002E-2</v>
          </cell>
          <cell r="F27">
            <v>5.4100000000000002E-2</v>
          </cell>
          <cell r="G27">
            <v>1.7000000000000001E-2</v>
          </cell>
          <cell r="H27">
            <v>1.66E-2</v>
          </cell>
          <cell r="I27">
            <v>-1.0544</v>
          </cell>
        </row>
        <row r="28">
          <cell r="C28" t="str">
            <v>ANCORA INDONESIA RESOURCES T</v>
          </cell>
        </row>
        <row r="29">
          <cell r="C29" t="str">
            <v>ANDALAN PERKASA ABADI TBK PT</v>
          </cell>
          <cell r="E29">
            <v>-1.1999999999999999E-3</v>
          </cell>
          <cell r="F29">
            <v>-1.8499999999999999E-2</v>
          </cell>
          <cell r="G29">
            <v>2.5999999999999999E-3</v>
          </cell>
          <cell r="H29">
            <v>-4.0000000000000002E-4</v>
          </cell>
          <cell r="I29">
            <v>-6.0000000000000001E-3</v>
          </cell>
        </row>
        <row r="30">
          <cell r="C30" t="str">
            <v>ANDALAN SAKTI PRIMAINDO TBK</v>
          </cell>
          <cell r="G30">
            <v>7.2700000000000001E-2</v>
          </cell>
          <cell r="H30">
            <v>-6.2799999999999995E-2</v>
          </cell>
          <cell r="I30">
            <v>-4.7600000000000003E-2</v>
          </cell>
        </row>
        <row r="31">
          <cell r="C31" t="str">
            <v>ANDIRA AGRO TBK PT</v>
          </cell>
          <cell r="E31">
            <v>5.7000000000000002E-3</v>
          </cell>
          <cell r="F31">
            <v>-7.8399999999999997E-2</v>
          </cell>
          <cell r="G31">
            <v>9.1800000000000007E-2</v>
          </cell>
          <cell r="H31">
            <v>4.9399999999999999E-2</v>
          </cell>
          <cell r="I31">
            <v>-3.9899999999999998E-2</v>
          </cell>
        </row>
        <row r="32">
          <cell r="C32" t="str">
            <v>ANEKA GAS INDUSTRI TBK PT</v>
          </cell>
          <cell r="D32">
            <v>3.39E-2</v>
          </cell>
          <cell r="E32">
            <v>2.7099999999999999E-2</v>
          </cell>
          <cell r="F32">
            <v>3.0599999999999999E-2</v>
          </cell>
          <cell r="G32">
            <v>3.2399999999999998E-2</v>
          </cell>
          <cell r="H32">
            <v>3.1899999999999998E-2</v>
          </cell>
          <cell r="I32">
            <v>2.9399999999999999E-2</v>
          </cell>
        </row>
        <row r="33">
          <cell r="C33" t="str">
            <v>ANEKA TAMBANG TBK</v>
          </cell>
          <cell r="D33">
            <v>-9.4899999999999998E-2</v>
          </cell>
          <cell r="E33">
            <v>3.5000000000000001E-3</v>
          </cell>
          <cell r="F33">
            <v>7.4000000000000003E-3</v>
          </cell>
          <cell r="G33">
            <v>8.8599999999999998E-2</v>
          </cell>
          <cell r="H33">
            <v>1.06E-2</v>
          </cell>
          <cell r="I33">
            <v>6.1800000000000001E-2</v>
          </cell>
        </row>
        <row r="34">
          <cell r="C34" t="str">
            <v>ANUGERAH KAGUM KARYA UTAMA</v>
          </cell>
          <cell r="F34">
            <v>-2.53E-2</v>
          </cell>
          <cell r="G34">
            <v>-1.2800000000000001E-2</v>
          </cell>
          <cell r="H34">
            <v>-0.24460000000000001</v>
          </cell>
          <cell r="I34">
            <v>-1.4800000000000001E-2</v>
          </cell>
        </row>
        <row r="35">
          <cell r="C35" t="str">
            <v>APEXINDO PRATAMA DUTA PT</v>
          </cell>
          <cell r="D35">
            <v>0.54949999999999999</v>
          </cell>
          <cell r="E35">
            <v>-0.53639999999999999</v>
          </cell>
          <cell r="I35">
            <v>0.4864</v>
          </cell>
        </row>
        <row r="36">
          <cell r="C36" t="str">
            <v>ARCHI INDONESIA TBK PT</v>
          </cell>
          <cell r="H36">
            <v>0.5645</v>
          </cell>
          <cell r="I36">
            <v>0.92</v>
          </cell>
        </row>
        <row r="37">
          <cell r="C37" t="str">
            <v>ARGHA KARYA PRIMA INDUSTR PT</v>
          </cell>
          <cell r="D37">
            <v>2.5899999999999999E-2</v>
          </cell>
          <cell r="E37">
            <v>4.7E-2</v>
          </cell>
          <cell r="F37">
            <v>1.1900000000000001E-2</v>
          </cell>
          <cell r="G37">
            <v>5.4399999999999997E-2</v>
          </cell>
          <cell r="H37">
            <v>4.3900000000000002E-2</v>
          </cell>
          <cell r="I37">
            <v>5.16E-2</v>
          </cell>
        </row>
        <row r="38">
          <cell r="C38" t="str">
            <v>ARGO PANTES PT</v>
          </cell>
        </row>
        <row r="39">
          <cell r="C39" t="str">
            <v>ARITA PRIMA INDONESIA TBK PT</v>
          </cell>
          <cell r="D39">
            <v>8.5599999999999996E-2</v>
          </cell>
          <cell r="E39">
            <v>6.9099999999999995E-2</v>
          </cell>
          <cell r="F39">
            <v>5.7299999999999997E-2</v>
          </cell>
          <cell r="G39">
            <v>0.1162</v>
          </cell>
          <cell r="H39">
            <v>8.9200000000000002E-2</v>
          </cell>
          <cell r="I39">
            <v>9.5000000000000001E-2</v>
          </cell>
        </row>
        <row r="40">
          <cell r="C40" t="str">
            <v>ARKADIA DIGITAL MEDIA PT</v>
          </cell>
          <cell r="F40">
            <v>0.1</v>
          </cell>
          <cell r="G40">
            <v>6.7000000000000002E-3</v>
          </cell>
          <cell r="H40">
            <v>5.3E-3</v>
          </cell>
          <cell r="I40">
            <v>-0.48320000000000002</v>
          </cell>
        </row>
        <row r="41">
          <cell r="C41" t="str">
            <v>ARKHA JAYANTI PERSADA TBK PT</v>
          </cell>
          <cell r="H41">
            <v>3.4599999999999999E-2</v>
          </cell>
          <cell r="I41">
            <v>-0.2863</v>
          </cell>
        </row>
        <row r="42">
          <cell r="C42" t="str">
            <v>ARMADA BERJAYA TRANS TBK PT</v>
          </cell>
          <cell r="G42">
            <v>4.2099999999999999E-2</v>
          </cell>
          <cell r="H42">
            <v>3.4299999999999997E-2</v>
          </cell>
          <cell r="I42">
            <v>4.6300000000000001E-2</v>
          </cell>
        </row>
        <row r="43">
          <cell r="C43" t="str">
            <v>ARMIDIAN KARYATAMA TBK PT</v>
          </cell>
          <cell r="D43">
            <v>-3.5499999999999997E-2</v>
          </cell>
          <cell r="E43">
            <v>-2.6499999999999999E-2</v>
          </cell>
          <cell r="F43">
            <v>3.3599999999999998E-2</v>
          </cell>
          <cell r="G43">
            <v>4.8599999999999997E-2</v>
          </cell>
          <cell r="H43">
            <v>1.3599999999999999E-2</v>
          </cell>
          <cell r="I43">
            <v>1.4800000000000001E-2</v>
          </cell>
        </row>
        <row r="44">
          <cell r="C44" t="str">
            <v>ARTHAVEST TBK PT</v>
          </cell>
          <cell r="D44">
            <v>8.8999999999999999E-3</v>
          </cell>
          <cell r="E44">
            <v>1.32E-2</v>
          </cell>
          <cell r="F44">
            <v>3.4200000000000001E-2</v>
          </cell>
          <cell r="G44">
            <v>3.3799999999999997E-2</v>
          </cell>
          <cell r="H44">
            <v>1.2699999999999999E-2</v>
          </cell>
          <cell r="I44">
            <v>-2.58E-2</v>
          </cell>
        </row>
        <row r="45">
          <cell r="C45" t="str">
            <v>ARWANA CITRAMULIA TBK PT</v>
          </cell>
          <cell r="D45">
            <v>7.85E-2</v>
          </cell>
          <cell r="E45">
            <v>9.98E-2</v>
          </cell>
          <cell r="F45">
            <v>0.1241</v>
          </cell>
          <cell r="G45">
            <v>0.1497</v>
          </cell>
          <cell r="H45">
            <v>0.19259999999999999</v>
          </cell>
          <cell r="I45">
            <v>0.26450000000000001</v>
          </cell>
        </row>
        <row r="46">
          <cell r="C46" t="str">
            <v>ASAHIMAS FLAT GLASS TBK PT</v>
          </cell>
          <cell r="D46">
            <v>0.1052</v>
          </cell>
          <cell r="E46">
            <v>7.4499999999999997E-2</v>
          </cell>
          <cell r="F46">
            <v>1.0800000000000001E-2</v>
          </cell>
          <cell r="G46">
            <v>1.8E-3</v>
          </cell>
          <cell r="H46">
            <v>-3.7699999999999997E-2</v>
          </cell>
          <cell r="I46">
            <v>-0.13600000000000001</v>
          </cell>
        </row>
        <row r="47">
          <cell r="C47" t="str">
            <v>ASHMORE ASSET MANAGEMENT IND</v>
          </cell>
          <cell r="G47">
            <v>1.6716</v>
          </cell>
          <cell r="H47">
            <v>2.2501000000000002</v>
          </cell>
          <cell r="I47">
            <v>0.4904</v>
          </cell>
        </row>
        <row r="48">
          <cell r="C48" t="str">
            <v>ASHMORE ETF LQ45 ALPHA</v>
          </cell>
        </row>
        <row r="49">
          <cell r="C49" t="str">
            <v>ASIA PACIFIC FIBERS TBK PT</v>
          </cell>
        </row>
        <row r="50">
          <cell r="C50" t="str">
            <v>ASIA PACIFIC INVESTAMA TBK P</v>
          </cell>
          <cell r="G50">
            <v>-0.60240000000000005</v>
          </cell>
          <cell r="H50">
            <v>-0.91169999999999995</v>
          </cell>
          <cell r="I50">
            <v>-0.68559999999999999</v>
          </cell>
        </row>
        <row r="51">
          <cell r="C51" t="str">
            <v>ASIA SEJAHTERA MINA TBK PT</v>
          </cell>
          <cell r="G51">
            <v>5.4899999999999997E-2</v>
          </cell>
          <cell r="H51">
            <v>5.7000000000000002E-3</v>
          </cell>
          <cell r="I51">
            <v>-7.1000000000000004E-3</v>
          </cell>
        </row>
        <row r="52">
          <cell r="C52" t="str">
            <v>ASIAPLAST INDUSTRIES TBK PT</v>
          </cell>
          <cell r="D52">
            <v>8.3000000000000001E-3</v>
          </cell>
          <cell r="E52">
            <v>0.1031</v>
          </cell>
          <cell r="F52">
            <v>5.0299999999999997E-2</v>
          </cell>
          <cell r="G52">
            <v>-0.1087</v>
          </cell>
          <cell r="H52">
            <v>4.6100000000000002E-2</v>
          </cell>
          <cell r="I52">
            <v>-3.0599999999999999E-2</v>
          </cell>
        </row>
        <row r="53">
          <cell r="C53" t="str">
            <v>ASTRA AGRO LESTARI TBK PT</v>
          </cell>
          <cell r="D53">
            <v>5.45E-2</v>
          </cell>
          <cell r="E53">
            <v>0.14119999999999999</v>
          </cell>
          <cell r="F53">
            <v>0.1113</v>
          </cell>
          <cell r="G53">
            <v>7.7299999999999994E-2</v>
          </cell>
          <cell r="H53">
            <v>1.1299999999999999E-2</v>
          </cell>
          <cell r="I53">
            <v>4.4699999999999997E-2</v>
          </cell>
        </row>
        <row r="54">
          <cell r="C54" t="str">
            <v>ASTRA GRAPHIA TBK PT</v>
          </cell>
          <cell r="D54">
            <v>0.27029999999999998</v>
          </cell>
          <cell r="E54">
            <v>0.22919999999999999</v>
          </cell>
          <cell r="F54">
            <v>0.20680000000000001</v>
          </cell>
          <cell r="G54">
            <v>0.1928</v>
          </cell>
          <cell r="H54">
            <v>0.16139999999999999</v>
          </cell>
          <cell r="I54">
            <v>0.03</v>
          </cell>
        </row>
        <row r="55">
          <cell r="C55" t="str">
            <v>ASTRA INTERNATIONAL TBK PT</v>
          </cell>
          <cell r="D55">
            <v>0.1464</v>
          </cell>
          <cell r="E55">
            <v>0.1416</v>
          </cell>
          <cell r="F55">
            <v>0.15989999999999999</v>
          </cell>
          <cell r="G55">
            <v>0.1663</v>
          </cell>
          <cell r="H55">
            <v>0.15240000000000001</v>
          </cell>
          <cell r="I55">
            <v>0.1065</v>
          </cell>
        </row>
        <row r="56">
          <cell r="C56" t="str">
            <v>ASTRA OTOPARTS TBK PT</v>
          </cell>
          <cell r="D56">
            <v>3.4799999999999998E-2</v>
          </cell>
          <cell r="E56">
            <v>4.48E-2</v>
          </cell>
          <cell r="F56">
            <v>5.7200000000000001E-2</v>
          </cell>
          <cell r="G56">
            <v>6.1199999999999997E-2</v>
          </cell>
          <cell r="H56">
            <v>7.1199999999999999E-2</v>
          </cell>
          <cell r="I56">
            <v>2.0000000000000001E-4</v>
          </cell>
        </row>
        <row r="57">
          <cell r="C57" t="str">
            <v>ASTRINDO NUSANTARA INFRASTRU</v>
          </cell>
          <cell r="D57">
            <v>1.24E-2</v>
          </cell>
          <cell r="E57">
            <v>-0.45040000000000002</v>
          </cell>
          <cell r="F57">
            <v>0.25509999999999999</v>
          </cell>
          <cell r="G57">
            <v>8.1500000000000003E-2</v>
          </cell>
          <cell r="H57">
            <v>7.5200000000000003E-2</v>
          </cell>
          <cell r="I57">
            <v>6.8900000000000003E-2</v>
          </cell>
        </row>
        <row r="58">
          <cell r="C58" t="str">
            <v>ASURANSI BINA DANA ARTA</v>
          </cell>
          <cell r="D58">
            <v>0.22020000000000001</v>
          </cell>
          <cell r="E58">
            <v>0.1414</v>
          </cell>
          <cell r="F58">
            <v>0.1234</v>
          </cell>
          <cell r="G58">
            <v>5.0999999999999997E-2</v>
          </cell>
          <cell r="H58">
            <v>6.7599999999999993E-2</v>
          </cell>
          <cell r="I58">
            <v>0.1047</v>
          </cell>
        </row>
        <row r="59">
          <cell r="C59" t="str">
            <v>ASURANSI BINTANG PT</v>
          </cell>
          <cell r="D59">
            <v>0.18909999999999999</v>
          </cell>
          <cell r="E59">
            <v>9.1499999999999998E-2</v>
          </cell>
          <cell r="F59">
            <v>6.0900000000000003E-2</v>
          </cell>
          <cell r="G59">
            <v>5.0799999999999998E-2</v>
          </cell>
          <cell r="H59">
            <v>2.8000000000000001E-2</v>
          </cell>
          <cell r="I59">
            <v>7.8200000000000006E-2</v>
          </cell>
        </row>
        <row r="60">
          <cell r="C60" t="str">
            <v>ASURANSI DAYIN MITRA TBK PT</v>
          </cell>
          <cell r="D60">
            <v>0.1915</v>
          </cell>
          <cell r="E60">
            <v>0.15040000000000001</v>
          </cell>
          <cell r="F60">
            <v>0.1419</v>
          </cell>
          <cell r="G60">
            <v>0.1231</v>
          </cell>
          <cell r="H60">
            <v>8.4699999999999998E-2</v>
          </cell>
          <cell r="I60">
            <v>7.8200000000000006E-2</v>
          </cell>
        </row>
        <row r="61">
          <cell r="C61" t="str">
            <v>ASURANSI HARTA AMAN PRATA PT</v>
          </cell>
          <cell r="D61">
            <v>5.2699999999999997E-2</v>
          </cell>
          <cell r="E61">
            <v>4.3299999999999998E-2</v>
          </cell>
          <cell r="F61">
            <v>-0.21360000000000001</v>
          </cell>
          <cell r="G61">
            <v>-0.1171</v>
          </cell>
          <cell r="H61">
            <v>-0.55940000000000001</v>
          </cell>
          <cell r="I61">
            <v>-0.1003</v>
          </cell>
        </row>
        <row r="62">
          <cell r="C62" t="str">
            <v>ASURANSI JASA TANIA TBK PT</v>
          </cell>
          <cell r="D62">
            <v>0.11169999999999999</v>
          </cell>
          <cell r="E62">
            <v>0.13550000000000001</v>
          </cell>
          <cell r="F62">
            <v>0.1148</v>
          </cell>
          <cell r="G62">
            <v>0.11609999999999999</v>
          </cell>
          <cell r="H62">
            <v>5.7000000000000002E-3</v>
          </cell>
          <cell r="I62">
            <v>-3.7100000000000001E-2</v>
          </cell>
        </row>
        <row r="63">
          <cell r="C63" t="str">
            <v>ASURANSI JIWA SINARMAS MSIG</v>
          </cell>
          <cell r="F63">
            <v>5.4699999999999999E-2</v>
          </cell>
          <cell r="G63">
            <v>4.3099999999999999E-2</v>
          </cell>
          <cell r="H63">
            <v>3.8300000000000001E-2</v>
          </cell>
          <cell r="I63">
            <v>4.19E-2</v>
          </cell>
        </row>
        <row r="64">
          <cell r="C64" t="str">
            <v>ASURANSI JIWA SYARIAH JASA M</v>
          </cell>
          <cell r="D64">
            <v>4.02E-2</v>
          </cell>
          <cell r="E64">
            <v>-1.7999999999999999E-2</v>
          </cell>
          <cell r="F64">
            <v>-2.1600000000000001E-2</v>
          </cell>
          <cell r="G64">
            <v>4.8999999999999998E-3</v>
          </cell>
          <cell r="H64">
            <v>1.0999999999999999E-2</v>
          </cell>
          <cell r="I64">
            <v>5.0000000000000001E-4</v>
          </cell>
        </row>
        <row r="65">
          <cell r="C65" t="str">
            <v>ASURANSI MAXIMUS GRAHA PERSA</v>
          </cell>
          <cell r="D65">
            <v>4.2900000000000001E-2</v>
          </cell>
          <cell r="E65">
            <v>0.16880000000000001</v>
          </cell>
          <cell r="F65">
            <v>0.14560000000000001</v>
          </cell>
          <cell r="G65">
            <v>0.1434</v>
          </cell>
          <cell r="H65">
            <v>1.7899999999999999E-2</v>
          </cell>
          <cell r="I65">
            <v>-0.18179999999999999</v>
          </cell>
        </row>
        <row r="66">
          <cell r="C66" t="str">
            <v>ASURANSI MULTI ARTHA GUNA PT</v>
          </cell>
          <cell r="D66">
            <v>0.13539999999999999</v>
          </cell>
          <cell r="E66">
            <v>7.9600000000000004E-2</v>
          </cell>
          <cell r="F66">
            <v>6.8099999999999994E-2</v>
          </cell>
          <cell r="G66">
            <v>1.54E-2</v>
          </cell>
          <cell r="H66">
            <v>3.8699999999999998E-2</v>
          </cell>
          <cell r="I66">
            <v>5.4199999999999998E-2</v>
          </cell>
        </row>
        <row r="67">
          <cell r="C67" t="str">
            <v>ASURANSI RAMAYANA TBK PT</v>
          </cell>
          <cell r="D67">
            <v>0.25380000000000003</v>
          </cell>
          <cell r="E67">
            <v>0.21690000000000001</v>
          </cell>
          <cell r="F67">
            <v>0.18279999999999999</v>
          </cell>
          <cell r="G67">
            <v>0.20100000000000001</v>
          </cell>
          <cell r="H67">
            <v>0.14810000000000001</v>
          </cell>
          <cell r="I67">
            <v>0.13850000000000001</v>
          </cell>
        </row>
        <row r="68">
          <cell r="C68" t="str">
            <v>ASURANSI TUGU PRATAMA INDONE</v>
          </cell>
          <cell r="E68">
            <v>0.21609999999999999</v>
          </cell>
          <cell r="F68">
            <v>8.1500000000000003E-2</v>
          </cell>
          <cell r="G68">
            <v>3.7199999999999997E-2</v>
          </cell>
          <cell r="H68">
            <v>6.25E-2</v>
          </cell>
          <cell r="I68">
            <v>3.4500000000000003E-2</v>
          </cell>
        </row>
        <row r="69">
          <cell r="C69" t="str">
            <v>ATELIERS MECANIQUES D INDONE</v>
          </cell>
          <cell r="D69">
            <v>0.1033</v>
          </cell>
          <cell r="E69">
            <v>0.1724</v>
          </cell>
          <cell r="F69">
            <v>0.23130000000000001</v>
          </cell>
          <cell r="G69">
            <v>0.2344</v>
          </cell>
          <cell r="H69">
            <v>0.16619999999999999</v>
          </cell>
          <cell r="I69">
            <v>4.9000000000000002E-2</v>
          </cell>
        </row>
        <row r="70">
          <cell r="C70" t="str">
            <v>ATLAS RESOURCES TBK PT</v>
          </cell>
          <cell r="D70">
            <v>-0.25159999999999999</v>
          </cell>
          <cell r="E70">
            <v>-0.32469999999999999</v>
          </cell>
          <cell r="F70">
            <v>-0.28089999999999998</v>
          </cell>
          <cell r="G70">
            <v>-0.89319999999999999</v>
          </cell>
          <cell r="H70">
            <v>-0.1135</v>
          </cell>
          <cell r="I70">
            <v>-0.37119999999999997</v>
          </cell>
        </row>
        <row r="71">
          <cell r="C71" t="str">
            <v>AURORA ETF FTSE INDO ESG</v>
          </cell>
        </row>
        <row r="72">
          <cell r="C72" t="str">
            <v>AUSTINDO NUSANTARA JAYA PT</v>
          </cell>
          <cell r="D72">
            <v>-2.3E-2</v>
          </cell>
          <cell r="E72">
            <v>2.6499999999999999E-2</v>
          </cell>
          <cell r="F72">
            <v>0.12709999999999999</v>
          </cell>
          <cell r="G72">
            <v>-8.0000000000000004E-4</v>
          </cell>
          <cell r="H72">
            <v>-1.09E-2</v>
          </cell>
          <cell r="I72">
            <v>6.0000000000000001E-3</v>
          </cell>
        </row>
        <row r="73">
          <cell r="C73" t="str">
            <v>AVRIST ETF FIXED RATE BOND I</v>
          </cell>
        </row>
        <row r="74">
          <cell r="C74" t="str">
            <v>BAHANA ETF BISNIS-27</v>
          </cell>
        </row>
        <row r="75">
          <cell r="C75" t="str">
            <v>BAKRIE &amp; BROTHERS PT</v>
          </cell>
          <cell r="H75">
            <v>0.33910000000000001</v>
          </cell>
          <cell r="I75">
            <v>-0.49099999999999999</v>
          </cell>
        </row>
        <row r="76">
          <cell r="C76" t="str">
            <v>BAKRIE SUMATERA PLANTATIO PT</v>
          </cell>
          <cell r="D76">
            <v>-0.161</v>
          </cell>
          <cell r="E76">
            <v>-0.33629999999999999</v>
          </cell>
        </row>
        <row r="77">
          <cell r="C77" t="str">
            <v>BAKRIE TELECOM TBK PT</v>
          </cell>
        </row>
        <row r="78">
          <cell r="C78" t="str">
            <v>BAKRIELAND DEVELOPMENT PT</v>
          </cell>
          <cell r="D78">
            <v>-0.1032</v>
          </cell>
          <cell r="E78">
            <v>-8.6699999999999999E-2</v>
          </cell>
          <cell r="F78">
            <v>-4.5499999999999999E-2</v>
          </cell>
          <cell r="G78">
            <v>0.39419999999999999</v>
          </cell>
          <cell r="H78">
            <v>-9.06E-2</v>
          </cell>
        </row>
        <row r="79">
          <cell r="C79" t="str">
            <v>BALI BINTANG SEJAHTERA TBK P</v>
          </cell>
          <cell r="G79">
            <v>6.4799999999999996E-2</v>
          </cell>
          <cell r="H79">
            <v>2.4199999999999999E-2</v>
          </cell>
          <cell r="I79">
            <v>1.12E-2</v>
          </cell>
        </row>
        <row r="80">
          <cell r="C80" t="str">
            <v>BALI TOWERINDO SENTRA TBK PT</v>
          </cell>
          <cell r="D80">
            <v>0.27810000000000001</v>
          </cell>
          <cell r="E80">
            <v>4.5199999999999997E-2</v>
          </cell>
          <cell r="F80">
            <v>6.6900000000000001E-2</v>
          </cell>
          <cell r="G80">
            <v>3.56E-2</v>
          </cell>
          <cell r="H80">
            <v>2.5600000000000001E-2</v>
          </cell>
          <cell r="I80">
            <v>4.1399999999999999E-2</v>
          </cell>
        </row>
        <row r="81">
          <cell r="C81" t="str">
            <v>BANK ALADIN SYARIAH TBK PT</v>
          </cell>
          <cell r="G81">
            <v>-0.1162</v>
          </cell>
          <cell r="H81">
            <v>0.13730000000000001</v>
          </cell>
          <cell r="I81">
            <v>7.2499999999999995E-2</v>
          </cell>
        </row>
        <row r="82">
          <cell r="C82" t="str">
            <v>BANK AMAR INDONESIA TBK PT</v>
          </cell>
          <cell r="F82">
            <v>7.7999999999999996E-3</v>
          </cell>
          <cell r="G82">
            <v>3.3799999999999997E-2</v>
          </cell>
          <cell r="H82">
            <v>7.85E-2</v>
          </cell>
          <cell r="I82">
            <v>8.0000000000000002E-3</v>
          </cell>
        </row>
        <row r="83">
          <cell r="C83" t="str">
            <v>BANK ARTHA GRAHA INTERNASION</v>
          </cell>
          <cell r="D83">
            <v>2.6100000000000002E-2</v>
          </cell>
          <cell r="E83">
            <v>2.0299999999999999E-2</v>
          </cell>
          <cell r="F83">
            <v>1.52E-2</v>
          </cell>
          <cell r="G83">
            <v>1.18E-2</v>
          </cell>
          <cell r="H83">
            <v>-1.2800000000000001E-2</v>
          </cell>
          <cell r="I83">
            <v>5.3E-3</v>
          </cell>
        </row>
        <row r="84">
          <cell r="C84" t="str">
            <v>BANK BISNIS INTERNASIONAL TB</v>
          </cell>
          <cell r="G84">
            <v>6.59E-2</v>
          </cell>
          <cell r="H84">
            <v>4.9299999999999997E-2</v>
          </cell>
          <cell r="I84">
            <v>4.6600000000000003E-2</v>
          </cell>
        </row>
        <row r="85">
          <cell r="C85" t="str">
            <v>BANK BTPN SYARIAH TBK PT</v>
          </cell>
          <cell r="E85">
            <v>0.29930000000000001</v>
          </cell>
          <cell r="F85">
            <v>0.34839999999999999</v>
          </cell>
          <cell r="G85">
            <v>0.30880000000000002</v>
          </cell>
          <cell r="H85">
            <v>0.29809999999999998</v>
          </cell>
          <cell r="I85">
            <v>0.15160000000000001</v>
          </cell>
        </row>
        <row r="86">
          <cell r="C86" t="str">
            <v>BANK BTPN TBK PT</v>
          </cell>
          <cell r="D86">
            <v>0.1348</v>
          </cell>
          <cell r="E86">
            <v>0.1191</v>
          </cell>
          <cell r="F86">
            <v>7.5399999999999995E-2</v>
          </cell>
          <cell r="G86">
            <v>0.1077</v>
          </cell>
          <cell r="H86">
            <v>0.1084</v>
          </cell>
          <cell r="I86">
            <v>5.7299999999999997E-2</v>
          </cell>
        </row>
        <row r="87">
          <cell r="C87" t="str">
            <v>BANK BUMI ARTA TBK PT</v>
          </cell>
          <cell r="D87">
            <v>6.2E-2</v>
          </cell>
          <cell r="E87">
            <v>6.2199999999999998E-2</v>
          </cell>
          <cell r="F87">
            <v>6.7299999999999999E-2</v>
          </cell>
          <cell r="G87">
            <v>6.5000000000000002E-2</v>
          </cell>
          <cell r="H87">
            <v>3.39E-2</v>
          </cell>
          <cell r="I87">
            <v>2.3099999999999999E-2</v>
          </cell>
        </row>
        <row r="88">
          <cell r="C88" t="str">
            <v>BANK CAPITAL INDONESIA TBK</v>
          </cell>
          <cell r="D88">
            <v>8.9700000000000002E-2</v>
          </cell>
          <cell r="E88">
            <v>7.8899999999999998E-2</v>
          </cell>
          <cell r="F88">
            <v>6.3299999999999995E-2</v>
          </cell>
          <cell r="G88">
            <v>7.3599999999999999E-2</v>
          </cell>
          <cell r="H88">
            <v>1.0500000000000001E-2</v>
          </cell>
          <cell r="I88">
            <v>3.8600000000000002E-2</v>
          </cell>
        </row>
        <row r="89">
          <cell r="C89" t="str">
            <v>BANK CENTRAL ASIA TBK PT</v>
          </cell>
          <cell r="D89">
            <v>0.21859999999999999</v>
          </cell>
          <cell r="E89">
            <v>0.20419999999999999</v>
          </cell>
          <cell r="F89">
            <v>0.1913</v>
          </cell>
          <cell r="G89">
            <v>0.1827</v>
          </cell>
          <cell r="H89">
            <v>0.1754</v>
          </cell>
          <cell r="I89">
            <v>0.15129999999999999</v>
          </cell>
        </row>
        <row r="90">
          <cell r="C90" t="str">
            <v>BANK CHINA CONSTRUCTION BANK</v>
          </cell>
          <cell r="D90">
            <v>5.11E-2</v>
          </cell>
          <cell r="E90">
            <v>1.1599999999999999E-2</v>
          </cell>
          <cell r="F90">
            <v>2.06E-2</v>
          </cell>
          <cell r="G90">
            <v>3.6200000000000003E-2</v>
          </cell>
          <cell r="H90">
            <v>2.9700000000000001E-2</v>
          </cell>
          <cell r="I90">
            <v>1.1299999999999999E-2</v>
          </cell>
        </row>
        <row r="91">
          <cell r="C91" t="str">
            <v>BANK CIMB NIAGA TBK PT</v>
          </cell>
          <cell r="D91">
            <v>1.4999999999999999E-2</v>
          </cell>
          <cell r="E91">
            <v>6.6199999999999995E-2</v>
          </cell>
          <cell r="F91">
            <v>8.3699999999999997E-2</v>
          </cell>
          <cell r="G91">
            <v>9.0999999999999998E-2</v>
          </cell>
          <cell r="H91">
            <v>8.7999999999999995E-2</v>
          </cell>
          <cell r="I91">
            <v>4.7699999999999999E-2</v>
          </cell>
        </row>
        <row r="92">
          <cell r="C92" t="str">
            <v>BANK DANAMON INDONESIA TBK</v>
          </cell>
          <cell r="D92">
            <v>7.22E-2</v>
          </cell>
          <cell r="E92">
            <v>7.6399999999999996E-2</v>
          </cell>
          <cell r="F92">
            <v>9.8699999999999996E-2</v>
          </cell>
          <cell r="G92">
            <v>9.8100000000000007E-2</v>
          </cell>
          <cell r="H92">
            <v>9.4500000000000001E-2</v>
          </cell>
          <cell r="I92">
            <v>2.29E-2</v>
          </cell>
        </row>
        <row r="93">
          <cell r="C93" t="str">
            <v>BANK GANESHA TBK PT</v>
          </cell>
          <cell r="D93">
            <v>2.6200000000000001E-2</v>
          </cell>
          <cell r="E93">
            <v>6.13E-2</v>
          </cell>
          <cell r="F93">
            <v>4.6800000000000001E-2</v>
          </cell>
          <cell r="G93">
            <v>5.0000000000000001E-3</v>
          </cell>
          <cell r="H93">
            <v>1.0500000000000001E-2</v>
          </cell>
          <cell r="I93">
            <v>2.8E-3</v>
          </cell>
        </row>
        <row r="94">
          <cell r="C94" t="str">
            <v>BANK IBK INDONESIA TBK PT</v>
          </cell>
          <cell r="D94">
            <v>7.6E-3</v>
          </cell>
          <cell r="E94">
            <v>5.8999999999999999E-3</v>
          </cell>
          <cell r="F94">
            <v>-1.46E-2</v>
          </cell>
          <cell r="G94">
            <v>-5.67E-2</v>
          </cell>
          <cell r="H94">
            <v>-0.2868</v>
          </cell>
          <cell r="I94">
            <v>-0.114</v>
          </cell>
        </row>
        <row r="95">
          <cell r="C95" t="str">
            <v>BANK INA PERDANA PT</v>
          </cell>
          <cell r="D95">
            <v>5.4300000000000001E-2</v>
          </cell>
          <cell r="E95">
            <v>4.5499999999999999E-2</v>
          </cell>
          <cell r="F95">
            <v>2.1700000000000001E-2</v>
          </cell>
          <cell r="G95">
            <v>9.4000000000000004E-3</v>
          </cell>
          <cell r="H95">
            <v>5.8999999999999999E-3</v>
          </cell>
          <cell r="I95">
            <v>1.5900000000000001E-2</v>
          </cell>
        </row>
        <row r="96">
          <cell r="C96" t="str">
            <v>BANK JAGO TBK PT</v>
          </cell>
          <cell r="D96">
            <v>-2.8999999999999998E-3</v>
          </cell>
          <cell r="E96">
            <v>-0.26190000000000002</v>
          </cell>
          <cell r="F96">
            <v>-6.0999999999999999E-2</v>
          </cell>
          <cell r="G96">
            <v>-0.18290000000000001</v>
          </cell>
          <cell r="H96">
            <v>-0.30620000000000003</v>
          </cell>
          <cell r="I96">
            <v>-0.1981</v>
          </cell>
        </row>
        <row r="97">
          <cell r="C97" t="str">
            <v>BANK JTRUST INDONESIA TBK PT</v>
          </cell>
          <cell r="D97">
            <v>-0.67700000000000005</v>
          </cell>
          <cell r="E97">
            <v>-0.61129999999999995</v>
          </cell>
          <cell r="F97">
            <v>8.48E-2</v>
          </cell>
          <cell r="G97">
            <v>-0.28370000000000001</v>
          </cell>
          <cell r="H97">
            <v>3.3099999999999997E-2</v>
          </cell>
          <cell r="I97">
            <v>-0.31080000000000002</v>
          </cell>
        </row>
        <row r="98">
          <cell r="C98" t="str">
            <v>BANK KB BUKOPIN TBK PT</v>
          </cell>
          <cell r="D98">
            <v>0.1527</v>
          </cell>
          <cell r="E98">
            <v>2.8899999999999999E-2</v>
          </cell>
          <cell r="F98">
            <v>1.9900000000000001E-2</v>
          </cell>
          <cell r="G98">
            <v>2.4799999999999999E-2</v>
          </cell>
          <cell r="H98">
            <v>2.4799999999999999E-2</v>
          </cell>
          <cell r="I98">
            <v>-0.37580000000000002</v>
          </cell>
        </row>
        <row r="99">
          <cell r="C99" t="str">
            <v>BANK MANDIRI PERSERO TBK PT</v>
          </cell>
          <cell r="D99">
            <v>0.18509999999999999</v>
          </cell>
          <cell r="E99">
            <v>0.1032</v>
          </cell>
          <cell r="F99">
            <v>0.13009999999999999</v>
          </cell>
          <cell r="G99">
            <v>0.14380000000000001</v>
          </cell>
          <cell r="H99">
            <v>0.14249999999999999</v>
          </cell>
          <cell r="I99">
            <v>8.6999999999999994E-2</v>
          </cell>
        </row>
        <row r="100">
          <cell r="C100" t="str">
            <v>BANK MASPION INDONESIA TBK P</v>
          </cell>
          <cell r="D100">
            <v>5.4100000000000002E-2</v>
          </cell>
          <cell r="E100">
            <v>6.9599999999999995E-2</v>
          </cell>
          <cell r="F100">
            <v>6.1100000000000002E-2</v>
          </cell>
          <cell r="G100">
            <v>6.0100000000000001E-2</v>
          </cell>
          <cell r="H100">
            <v>4.9200000000000001E-2</v>
          </cell>
          <cell r="I100">
            <v>5.33E-2</v>
          </cell>
        </row>
        <row r="101">
          <cell r="C101" t="str">
            <v>BANK MAYAPADA INTL TBK PT</v>
          </cell>
          <cell r="D101">
            <v>0.17710000000000001</v>
          </cell>
          <cell r="E101">
            <v>0.1409</v>
          </cell>
          <cell r="F101">
            <v>8.6599999999999996E-2</v>
          </cell>
          <cell r="G101">
            <v>4.53E-2</v>
          </cell>
          <cell r="H101">
            <v>4.5699999999999998E-2</v>
          </cell>
          <cell r="I101">
            <v>5.1000000000000004E-3</v>
          </cell>
        </row>
        <row r="102">
          <cell r="C102" t="str">
            <v>BANK MAYBANK INDONESIA TBK</v>
          </cell>
          <cell r="D102">
            <v>7.6499999999999999E-2</v>
          </cell>
          <cell r="E102">
            <v>0.11210000000000001</v>
          </cell>
          <cell r="F102">
            <v>9.1399999999999995E-2</v>
          </cell>
          <cell r="G102">
            <v>9.7100000000000006E-2</v>
          </cell>
          <cell r="H102">
            <v>7.2300000000000003E-2</v>
          </cell>
          <cell r="I102">
            <v>4.7699999999999999E-2</v>
          </cell>
        </row>
        <row r="103">
          <cell r="C103" t="str">
            <v>BANK MEGA TBK PT</v>
          </cell>
          <cell r="D103">
            <v>0.1139</v>
          </cell>
          <cell r="E103">
            <v>9.74E-2</v>
          </cell>
          <cell r="F103">
            <v>0.1026</v>
          </cell>
          <cell r="G103">
            <v>0.1191</v>
          </cell>
          <cell r="H103">
            <v>0.1366</v>
          </cell>
          <cell r="I103">
            <v>0.17829999999999999</v>
          </cell>
        </row>
        <row r="104">
          <cell r="C104" t="str">
            <v>BANK MESTIKA DHARMA TBK PT</v>
          </cell>
          <cell r="D104">
            <v>0.10979999999999999</v>
          </cell>
          <cell r="E104">
            <v>7.2499999999999995E-2</v>
          </cell>
          <cell r="F104">
            <v>9.1499999999999998E-2</v>
          </cell>
          <cell r="G104">
            <v>8.6199999999999999E-2</v>
          </cell>
          <cell r="H104">
            <v>7.5399999999999995E-2</v>
          </cell>
          <cell r="I104">
            <v>8.6999999999999994E-2</v>
          </cell>
        </row>
        <row r="105">
          <cell r="C105" t="str">
            <v>BANK MNC INTERNASIONAL TBK P</v>
          </cell>
          <cell r="D105">
            <v>5.5999999999999999E-3</v>
          </cell>
          <cell r="E105">
            <v>5.1999999999999998E-3</v>
          </cell>
          <cell r="F105">
            <v>-0.44019999999999998</v>
          </cell>
          <cell r="G105">
            <v>4.2500000000000003E-2</v>
          </cell>
          <cell r="H105">
            <v>1.37E-2</v>
          </cell>
          <cell r="I105">
            <v>6.7000000000000002E-3</v>
          </cell>
        </row>
        <row r="106">
          <cell r="C106" t="str">
            <v>BANK MULTIARTA SENTOSA TBK P</v>
          </cell>
          <cell r="H106">
            <v>7.3700000000000002E-2</v>
          </cell>
          <cell r="I106">
            <v>6.0900000000000003E-2</v>
          </cell>
        </row>
        <row r="107">
          <cell r="C107" t="str">
            <v>BANK NATIONALNOBU TBK PT</v>
          </cell>
          <cell r="D107">
            <v>1.5299999999999999E-2</v>
          </cell>
          <cell r="E107">
            <v>2.4E-2</v>
          </cell>
          <cell r="F107">
            <v>2.5700000000000001E-2</v>
          </cell>
          <cell r="G107">
            <v>3.1899999999999998E-2</v>
          </cell>
          <cell r="H107">
            <v>3.1800000000000002E-2</v>
          </cell>
          <cell r="I107">
            <v>3.5900000000000001E-2</v>
          </cell>
        </row>
        <row r="108">
          <cell r="C108" t="str">
            <v>BANK NEGARA INDONESIA PERSER</v>
          </cell>
          <cell r="D108">
            <v>0.1338</v>
          </cell>
          <cell r="E108">
            <v>0.1386</v>
          </cell>
          <cell r="F108">
            <v>0.14660000000000001</v>
          </cell>
          <cell r="G108">
            <v>0.14530000000000001</v>
          </cell>
          <cell r="H108">
            <v>0.13339999999999999</v>
          </cell>
          <cell r="I108">
            <v>2.8199999999999999E-2</v>
          </cell>
        </row>
        <row r="109">
          <cell r="C109" t="str">
            <v>BANK NEO COMMERCE TBK PT</v>
          </cell>
          <cell r="D109">
            <v>7.7700000000000005E-2</v>
          </cell>
          <cell r="E109">
            <v>0.1348</v>
          </cell>
          <cell r="F109">
            <v>2.1899999999999999E-2</v>
          </cell>
          <cell r="G109">
            <v>-0.21460000000000001</v>
          </cell>
          <cell r="H109">
            <v>2.07E-2</v>
          </cell>
          <cell r="I109">
            <v>1.54E-2</v>
          </cell>
        </row>
        <row r="110">
          <cell r="C110" t="str">
            <v>BANK OCBC NISP TBK PT</v>
          </cell>
          <cell r="D110">
            <v>9.5699999999999993E-2</v>
          </cell>
          <cell r="E110">
            <v>9.9699999999999997E-2</v>
          </cell>
          <cell r="F110">
            <v>0.10539999999999999</v>
          </cell>
          <cell r="G110">
            <v>0.1142</v>
          </cell>
          <cell r="H110">
            <v>0.1128</v>
          </cell>
          <cell r="I110">
            <v>7.3099999999999998E-2</v>
          </cell>
        </row>
        <row r="111">
          <cell r="C111" t="str">
            <v>BANK OF INDIA INDONESIA TBK</v>
          </cell>
          <cell r="D111">
            <v>-5.3499999999999999E-2</v>
          </cell>
          <cell r="E111">
            <v>-0.45429999999999998</v>
          </cell>
          <cell r="F111">
            <v>-0.114</v>
          </cell>
          <cell r="G111">
            <v>8.8000000000000005E-3</v>
          </cell>
          <cell r="H111">
            <v>2.7E-2</v>
          </cell>
          <cell r="I111">
            <v>-6.3600000000000004E-2</v>
          </cell>
        </row>
        <row r="112">
          <cell r="C112" t="str">
            <v>BANK OKE INDONESIA TBK PT</v>
          </cell>
          <cell r="D112">
            <v>3.2899999999999999E-2</v>
          </cell>
          <cell r="E112">
            <v>2.98E-2</v>
          </cell>
          <cell r="F112">
            <v>2.23E-2</v>
          </cell>
          <cell r="G112">
            <v>3.09E-2</v>
          </cell>
          <cell r="H112">
            <v>-9.4000000000000004E-3</v>
          </cell>
          <cell r="I112">
            <v>3.5000000000000001E-3</v>
          </cell>
        </row>
        <row r="113">
          <cell r="C113" t="str">
            <v>BANK PAN INDONESIA TBK PT</v>
          </cell>
          <cell r="D113">
            <v>5.7200000000000001E-2</v>
          </cell>
          <cell r="E113">
            <v>8.0199999999999994E-2</v>
          </cell>
          <cell r="F113">
            <v>7.3599999999999999E-2</v>
          </cell>
          <cell r="G113">
            <v>8.6800000000000002E-2</v>
          </cell>
          <cell r="H113">
            <v>8.3799999999999999E-2</v>
          </cell>
          <cell r="I113">
            <v>7.2499999999999995E-2</v>
          </cell>
        </row>
        <row r="114">
          <cell r="C114" t="str">
            <v>BANK PANIN DUBAI SYARIAH TBK</v>
          </cell>
          <cell r="D114">
            <v>4.8000000000000001E-2</v>
          </cell>
          <cell r="E114">
            <v>1.67E-2</v>
          </cell>
          <cell r="F114">
            <v>-1.3252999999999999</v>
          </cell>
          <cell r="G114">
            <v>2.1399999999999999E-2</v>
          </cell>
          <cell r="H114">
            <v>7.9000000000000008E-3</v>
          </cell>
          <cell r="I114">
            <v>1E-4</v>
          </cell>
        </row>
        <row r="115">
          <cell r="C115" t="str">
            <v>BANK PEMBANGUNAN DAERAH BA-A</v>
          </cell>
          <cell r="D115">
            <v>-0.69950000000000001</v>
          </cell>
          <cell r="E115">
            <v>-0.68940000000000001</v>
          </cell>
          <cell r="F115">
            <v>-9.2299999999999993E-2</v>
          </cell>
          <cell r="G115">
            <v>-0.13519999999999999</v>
          </cell>
          <cell r="H115">
            <v>-0.2213</v>
          </cell>
          <cell r="I115">
            <v>-0.32250000000000001</v>
          </cell>
        </row>
        <row r="116">
          <cell r="C116" t="str">
            <v>BANK PERMATA TBK PT</v>
          </cell>
          <cell r="D116">
            <v>1.38E-2</v>
          </cell>
          <cell r="E116">
            <v>-0.34029999999999999</v>
          </cell>
          <cell r="F116">
            <v>3.6700000000000003E-2</v>
          </cell>
          <cell r="G116">
            <v>4.1000000000000002E-2</v>
          </cell>
          <cell r="H116">
            <v>6.4500000000000002E-2</v>
          </cell>
          <cell r="I116">
            <v>2.4400000000000002E-2</v>
          </cell>
        </row>
        <row r="117">
          <cell r="C117" t="str">
            <v>BANK QNB INDONESIA TBK PT</v>
          </cell>
          <cell r="D117">
            <v>6.6600000000000006E-2</v>
          </cell>
          <cell r="E117">
            <v>-0.22040000000000001</v>
          </cell>
          <cell r="F117">
            <v>-0.21149999999999999</v>
          </cell>
          <cell r="G117">
            <v>3.3999999999999998E-3</v>
          </cell>
          <cell r="H117">
            <v>1.1000000000000001E-3</v>
          </cell>
          <cell r="I117">
            <v>-9.5899999999999999E-2</v>
          </cell>
        </row>
        <row r="118">
          <cell r="C118" t="str">
            <v>BANK RAKYAT INDO AGRONIAGA</v>
          </cell>
          <cell r="D118">
            <v>7.1599999999999997E-2</v>
          </cell>
          <cell r="E118">
            <v>6.2600000000000003E-2</v>
          </cell>
          <cell r="F118">
            <v>5.57E-2</v>
          </cell>
          <cell r="G118">
            <v>5.4199999999999998E-2</v>
          </cell>
          <cell r="H118">
            <v>1.15E-2</v>
          </cell>
          <cell r="I118">
            <v>7.1000000000000004E-3</v>
          </cell>
        </row>
        <row r="119">
          <cell r="C119" t="str">
            <v>BANK RAKYAT INDONESIA PERSER</v>
          </cell>
          <cell r="D119">
            <v>0.24149999999999999</v>
          </cell>
          <cell r="E119">
            <v>0.2021</v>
          </cell>
          <cell r="F119">
            <v>0.18490000000000001</v>
          </cell>
          <cell r="G119">
            <v>0.18479999999999999</v>
          </cell>
          <cell r="H119">
            <v>0.17660000000000001</v>
          </cell>
          <cell r="I119">
            <v>9.2399999999999996E-2</v>
          </cell>
        </row>
        <row r="120">
          <cell r="C120" t="str">
            <v>BANK SINARMAS TBK PT</v>
          </cell>
          <cell r="D120">
            <v>5.4199999999999998E-2</v>
          </cell>
          <cell r="E120">
            <v>9.0999999999999998E-2</v>
          </cell>
          <cell r="F120">
            <v>6.8400000000000002E-2</v>
          </cell>
          <cell r="G120">
            <v>1.04E-2</v>
          </cell>
          <cell r="H120">
            <v>1.1999999999999999E-3</v>
          </cell>
          <cell r="I120">
            <v>1.95E-2</v>
          </cell>
        </row>
        <row r="121">
          <cell r="C121" t="str">
            <v>BANK SYARIAH INDONESIA TBK P</v>
          </cell>
          <cell r="D121">
            <v>6.0600000000000001E-2</v>
          </cell>
          <cell r="E121">
            <v>7.0199999999999999E-2</v>
          </cell>
          <cell r="F121">
            <v>3.95E-2</v>
          </cell>
          <cell r="G121">
            <v>2.7900000000000001E-2</v>
          </cell>
          <cell r="H121">
            <v>1.46E-2</v>
          </cell>
          <cell r="I121">
            <v>4.7100000000000003E-2</v>
          </cell>
        </row>
        <row r="122">
          <cell r="C122" t="str">
            <v>BANK TABUNGAN NEGARA PERSERO</v>
          </cell>
          <cell r="D122">
            <v>0.14180000000000001</v>
          </cell>
          <cell r="E122">
            <v>0.1588</v>
          </cell>
          <cell r="F122">
            <v>0.1484</v>
          </cell>
          <cell r="G122">
            <v>0.1234</v>
          </cell>
          <cell r="H122">
            <v>8.8000000000000005E-3</v>
          </cell>
          <cell r="I122">
            <v>7.3099999999999998E-2</v>
          </cell>
        </row>
        <row r="123">
          <cell r="C123" t="str">
            <v>BANK VICTORIA INTERNATION PT</v>
          </cell>
          <cell r="D123">
            <v>4.8599999999999997E-2</v>
          </cell>
          <cell r="E123">
            <v>4.2299999999999997E-2</v>
          </cell>
          <cell r="F123">
            <v>4.9700000000000001E-2</v>
          </cell>
          <cell r="G123">
            <v>2.8000000000000001E-2</v>
          </cell>
          <cell r="H123">
            <v>-4.7999999999999996E-3</v>
          </cell>
          <cell r="I123">
            <v>-8.9599999999999999E-2</v>
          </cell>
        </row>
        <row r="124">
          <cell r="C124" t="str">
            <v>BANK WOORI SAUDARA INDONESIA</v>
          </cell>
          <cell r="D124">
            <v>6.6000000000000003E-2</v>
          </cell>
          <cell r="E124">
            <v>7.2499999999999995E-2</v>
          </cell>
          <cell r="F124">
            <v>8.3400000000000002E-2</v>
          </cell>
          <cell r="G124">
            <v>8.5000000000000006E-2</v>
          </cell>
          <cell r="H124">
            <v>7.4099999999999999E-2</v>
          </cell>
          <cell r="I124">
            <v>7.5499999999999998E-2</v>
          </cell>
        </row>
        <row r="125">
          <cell r="C125" t="str">
            <v>BARAMULTI SUKSESSARANA TBK P</v>
          </cell>
          <cell r="D125">
            <v>0.27100000000000002</v>
          </cell>
          <cell r="E125">
            <v>0.2361</v>
          </cell>
          <cell r="F125">
            <v>0.59740000000000004</v>
          </cell>
          <cell r="G125">
            <v>0.4602</v>
          </cell>
          <cell r="H125">
            <v>0.19009999999999999</v>
          </cell>
          <cell r="I125">
            <v>0.16919999999999999</v>
          </cell>
        </row>
        <row r="126">
          <cell r="C126" t="str">
            <v>BARITO PACIFIC TBK PT</v>
          </cell>
          <cell r="D126">
            <v>-7.4999999999999997E-3</v>
          </cell>
          <cell r="E126">
            <v>0.16919999999999999</v>
          </cell>
          <cell r="F126">
            <v>0.1235</v>
          </cell>
          <cell r="G126">
            <v>6.4299999999999996E-2</v>
          </cell>
          <cell r="H126">
            <v>3.7600000000000001E-2</v>
          </cell>
          <cell r="I126">
            <v>2.9100000000000001E-2</v>
          </cell>
        </row>
        <row r="127">
          <cell r="C127" t="str">
            <v>BATAVIA IDX30 ETF</v>
          </cell>
        </row>
        <row r="128">
          <cell r="C128" t="str">
            <v>BATAVIA PROSPERINDO FINANCE</v>
          </cell>
          <cell r="D128">
            <v>8.9300000000000004E-2</v>
          </cell>
          <cell r="E128">
            <v>6.7599999999999993E-2</v>
          </cell>
          <cell r="F128">
            <v>8.6999999999999994E-2</v>
          </cell>
          <cell r="G128">
            <v>9.7600000000000006E-2</v>
          </cell>
          <cell r="H128">
            <v>9.4100000000000003E-2</v>
          </cell>
          <cell r="I128">
            <v>4.9200000000000001E-2</v>
          </cell>
        </row>
        <row r="129">
          <cell r="C129" t="str">
            <v>BATAVIA PROSPERINDO INTERNAT</v>
          </cell>
          <cell r="D129">
            <v>0.1552</v>
          </cell>
          <cell r="E129">
            <v>0.155</v>
          </cell>
          <cell r="F129">
            <v>0.1447</v>
          </cell>
          <cell r="G129">
            <v>0.1148</v>
          </cell>
          <cell r="H129">
            <v>0.13200000000000001</v>
          </cell>
          <cell r="I129">
            <v>9.11E-2</v>
          </cell>
        </row>
        <row r="130">
          <cell r="C130" t="str">
            <v>BATAVIA PROSPERINDO TRANS TB</v>
          </cell>
          <cell r="E130">
            <v>4.1999999999999997E-3</v>
          </cell>
          <cell r="F130">
            <v>3.3099999999999997E-2</v>
          </cell>
          <cell r="G130">
            <v>8.5900000000000004E-2</v>
          </cell>
          <cell r="H130">
            <v>3.8199999999999998E-2</v>
          </cell>
          <cell r="I130">
            <v>1.41E-2</v>
          </cell>
        </row>
        <row r="131">
          <cell r="C131" t="str">
            <v>BATAVIA SMART LIQUID ETF</v>
          </cell>
        </row>
        <row r="132">
          <cell r="C132" t="str">
            <v>BATAVIA SRI-KEHATI ETF</v>
          </cell>
        </row>
        <row r="133">
          <cell r="C133" t="str">
            <v>BATULICIN NUSANTARA MARITIM</v>
          </cell>
          <cell r="F133">
            <v>0.47070000000000001</v>
          </cell>
          <cell r="G133">
            <v>0.96360000000000001</v>
          </cell>
          <cell r="H133">
            <v>5.3400000000000003E-2</v>
          </cell>
          <cell r="I133">
            <v>0.1983</v>
          </cell>
        </row>
        <row r="134">
          <cell r="C134" t="str">
            <v>BAYAN RESOURCES TBK PT</v>
          </cell>
          <cell r="D134">
            <v>-0.56179999999999997</v>
          </cell>
          <cell r="E134">
            <v>0.2959</v>
          </cell>
          <cell r="F134">
            <v>1.1724000000000001</v>
          </cell>
          <cell r="G134">
            <v>0.92449999999999999</v>
          </cell>
          <cell r="H134">
            <v>0.3589</v>
          </cell>
          <cell r="I134">
            <v>0.4607</v>
          </cell>
        </row>
        <row r="135">
          <cell r="C135" t="str">
            <v>BAYU BUANA TBK PT</v>
          </cell>
          <cell r="D135">
            <v>8.6099999999999996E-2</v>
          </cell>
          <cell r="E135">
            <v>7.3899999999999993E-2</v>
          </cell>
          <cell r="F135">
            <v>8.6099999999999996E-2</v>
          </cell>
          <cell r="G135">
            <v>9.4399999999999998E-2</v>
          </cell>
          <cell r="H135">
            <v>0.10879999999999999</v>
          </cell>
          <cell r="I135">
            <v>4.1000000000000003E-3</v>
          </cell>
        </row>
        <row r="136">
          <cell r="C136" t="str">
            <v>BEKASI ASRI PEMULA TBK PT</v>
          </cell>
          <cell r="D136">
            <v>1.2E-2</v>
          </cell>
          <cell r="E136">
            <v>1.5900000000000001E-2</v>
          </cell>
          <cell r="F136">
            <v>0.1163</v>
          </cell>
          <cell r="G136">
            <v>3.8699999999999998E-2</v>
          </cell>
          <cell r="H136">
            <v>3.7100000000000001E-2</v>
          </cell>
          <cell r="I136">
            <v>-2.7699999999999999E-2</v>
          </cell>
        </row>
        <row r="137">
          <cell r="C137" t="str">
            <v>BEKASI FAJAR INDUSTRIAL ESTA</v>
          </cell>
          <cell r="D137">
            <v>7.1900000000000006E-2</v>
          </cell>
          <cell r="E137">
            <v>0.1045</v>
          </cell>
          <cell r="F137">
            <v>0.1336</v>
          </cell>
          <cell r="G137">
            <v>0.10539999999999999</v>
          </cell>
          <cell r="H137">
            <v>8.7999999999999995E-2</v>
          </cell>
          <cell r="I137">
            <v>-2.6100000000000002E-2</v>
          </cell>
        </row>
        <row r="138">
          <cell r="C138" t="str">
            <v>BENTOEL INTL INVESTAMA PT</v>
          </cell>
          <cell r="F138">
            <v>-5.2299999999999999E-2</v>
          </cell>
          <cell r="G138">
            <v>-7.0400000000000004E-2</v>
          </cell>
          <cell r="H138">
            <v>6.0000000000000001E-3</v>
          </cell>
          <cell r="I138">
            <v>-0.378</v>
          </cell>
        </row>
        <row r="139">
          <cell r="C139" t="str">
            <v>BERKAH BETON SADAYA TBK PT</v>
          </cell>
          <cell r="I139">
            <v>0.10489999999999999</v>
          </cell>
        </row>
        <row r="140">
          <cell r="C140" t="str">
            <v>BERKAH PRIMA PERKASA TBK PT</v>
          </cell>
          <cell r="G140">
            <v>0.30990000000000001</v>
          </cell>
          <cell r="H140">
            <v>0.21929999999999999</v>
          </cell>
          <cell r="I140">
            <v>0.13189999999999999</v>
          </cell>
        </row>
        <row r="141">
          <cell r="C141" t="str">
            <v>BERLIAN LAJU TANKER TBK PT</v>
          </cell>
          <cell r="E141">
            <v>-0.40810000000000002</v>
          </cell>
          <cell r="F141">
            <v>-0.2422</v>
          </cell>
          <cell r="G141">
            <v>0.1777</v>
          </cell>
          <cell r="H141">
            <v>-2.93E-2</v>
          </cell>
          <cell r="I141">
            <v>-2.7900000000000001E-2</v>
          </cell>
        </row>
        <row r="142">
          <cell r="C142" t="str">
            <v>BERLINA TBK PT</v>
          </cell>
          <cell r="D142">
            <v>-2.1100000000000001E-2</v>
          </cell>
          <cell r="E142">
            <v>1.37E-2</v>
          </cell>
          <cell r="F142">
            <v>-0.1923</v>
          </cell>
          <cell r="G142">
            <v>-3.5900000000000001E-2</v>
          </cell>
          <cell r="H142">
            <v>-0.16389999999999999</v>
          </cell>
          <cell r="I142">
            <v>-0.20419999999999999</v>
          </cell>
        </row>
        <row r="143">
          <cell r="C143" t="str">
            <v>BETONJAYA MANUNGGAL TBK PT</v>
          </cell>
          <cell r="D143">
            <v>4.2700000000000002E-2</v>
          </cell>
          <cell r="E143">
            <v>-4.0800000000000003E-2</v>
          </cell>
          <cell r="F143">
            <v>7.6300000000000007E-2</v>
          </cell>
          <cell r="G143">
            <v>0.16470000000000001</v>
          </cell>
          <cell r="H143">
            <v>7.4000000000000003E-3</v>
          </cell>
          <cell r="I143">
            <v>2.41E-2</v>
          </cell>
        </row>
        <row r="144">
          <cell r="C144" t="str">
            <v>BFI FINANCE INDONESIA TBK PT</v>
          </cell>
          <cell r="D144">
            <v>0.1714</v>
          </cell>
          <cell r="E144">
            <v>0.193</v>
          </cell>
          <cell r="F144">
            <v>0.25929999999999997</v>
          </cell>
          <cell r="G144">
            <v>0.26429999999999998</v>
          </cell>
          <cell r="H144">
            <v>0.1159</v>
          </cell>
          <cell r="I144">
            <v>0.1106</v>
          </cell>
        </row>
        <row r="145">
          <cell r="C145" t="str">
            <v>BHAKTI AGUNG PROPERTINDO TBK</v>
          </cell>
          <cell r="F145">
            <v>-0.27179999999999999</v>
          </cell>
          <cell r="G145">
            <v>1.29E-2</v>
          </cell>
          <cell r="H145">
            <v>-8.2000000000000007E-3</v>
          </cell>
          <cell r="I145">
            <v>-5.7000000000000002E-3</v>
          </cell>
        </row>
        <row r="146">
          <cell r="C146" t="str">
            <v>BHAKTI MULTI ARTHA TBK PT</v>
          </cell>
          <cell r="H146">
            <v>1.8599999999999998E-2</v>
          </cell>
          <cell r="I146">
            <v>2.8000000000000001E-2</v>
          </cell>
        </row>
        <row r="147">
          <cell r="C147" t="str">
            <v>BHUWANATALA INDAH PERMAI PT</v>
          </cell>
          <cell r="D147">
            <v>0.21260000000000001</v>
          </cell>
          <cell r="E147">
            <v>3.5799999999999998E-2</v>
          </cell>
          <cell r="F147">
            <v>-1.9E-2</v>
          </cell>
          <cell r="G147">
            <v>-5.5399999999999998E-2</v>
          </cell>
          <cell r="H147">
            <v>1.6999999999999999E-3</v>
          </cell>
          <cell r="I147">
            <v>6.0600000000000001E-2</v>
          </cell>
        </row>
        <row r="148">
          <cell r="C148" t="str">
            <v>BIMA SAKTI PERTIWI TBK PT</v>
          </cell>
          <cell r="F148">
            <v>5.0900000000000001E-2</v>
          </cell>
          <cell r="G148">
            <v>1.5019</v>
          </cell>
          <cell r="H148">
            <v>1.3599999999999999E-2</v>
          </cell>
          <cell r="I148">
            <v>-1.44E-2</v>
          </cell>
        </row>
        <row r="149">
          <cell r="C149" t="str">
            <v>BINAKARYA JAYA ABADI TBK PT</v>
          </cell>
          <cell r="D149">
            <v>0.16320000000000001</v>
          </cell>
          <cell r="E149">
            <v>-6.3500000000000001E-2</v>
          </cell>
          <cell r="F149">
            <v>-7.0000000000000007E-2</v>
          </cell>
          <cell r="G149">
            <v>-8.2500000000000004E-2</v>
          </cell>
          <cell r="H149">
            <v>-8.1699999999999995E-2</v>
          </cell>
        </row>
        <row r="150">
          <cell r="C150" t="str">
            <v>BINTANG MITRA SEMESTARAYA TB</v>
          </cell>
          <cell r="D150">
            <v>-3.8899999999999997E-2</v>
          </cell>
          <cell r="E150">
            <v>-0.1241</v>
          </cell>
          <cell r="F150">
            <v>-2.1299999999999999E-2</v>
          </cell>
          <cell r="G150">
            <v>3.8300000000000001E-2</v>
          </cell>
          <cell r="H150">
            <v>3.49E-2</v>
          </cell>
          <cell r="I150">
            <v>-9.4000000000000004E-3</v>
          </cell>
        </row>
        <row r="151">
          <cell r="C151" t="str">
            <v>BINTANG OTO GLOBAL TBK PT</v>
          </cell>
          <cell r="D151">
            <v>7.2300000000000003E-2</v>
          </cell>
          <cell r="E151">
            <v>3.6999999999999998E-2</v>
          </cell>
          <cell r="F151">
            <v>2.0500000000000001E-2</v>
          </cell>
          <cell r="G151">
            <v>2.8299999999999999E-2</v>
          </cell>
          <cell r="H151">
            <v>2.3199999999999998E-2</v>
          </cell>
          <cell r="I151">
            <v>2.2499999999999999E-2</v>
          </cell>
        </row>
        <row r="152">
          <cell r="C152" t="str">
            <v>BISI INTERNATIONAL PT</v>
          </cell>
          <cell r="D152">
            <v>0.154</v>
          </cell>
          <cell r="E152">
            <v>0.17330000000000001</v>
          </cell>
          <cell r="F152">
            <v>0.18920000000000001</v>
          </cell>
          <cell r="G152">
            <v>0.17910000000000001</v>
          </cell>
          <cell r="H152">
            <v>0.13270000000000001</v>
          </cell>
          <cell r="I152">
            <v>0.1154</v>
          </cell>
        </row>
        <row r="153">
          <cell r="C153" t="str">
            <v>BLISS PROPERTI INDONESIA PT</v>
          </cell>
          <cell r="E153">
            <v>-0.74129999999999996</v>
          </cell>
          <cell r="F153">
            <v>-0.15440000000000001</v>
          </cell>
          <cell r="G153">
            <v>-2.3372999999999999</v>
          </cell>
          <cell r="H153">
            <v>-0.70840000000000003</v>
          </cell>
          <cell r="I153">
            <v>-0.69159999999999999</v>
          </cell>
        </row>
        <row r="154">
          <cell r="C154" t="str">
            <v>BLUE BIRD TBK PT</v>
          </cell>
          <cell r="D154">
            <v>0.21129999999999999</v>
          </cell>
          <cell r="E154">
            <v>0.1147</v>
          </cell>
          <cell r="F154">
            <v>0.09</v>
          </cell>
          <cell r="G154">
            <v>9.11E-2</v>
          </cell>
          <cell r="H154">
            <v>5.9900000000000002E-2</v>
          </cell>
          <cell r="I154">
            <v>-3.09E-2</v>
          </cell>
        </row>
        <row r="155">
          <cell r="C155" t="str">
            <v>BNI-AM ETF MSCI ESG LEADERS</v>
          </cell>
        </row>
        <row r="156">
          <cell r="C156" t="str">
            <v>BNI-AM ETF NUSANTARA MSCI IN</v>
          </cell>
        </row>
        <row r="157">
          <cell r="C157" t="str">
            <v>BNP PARIBAS IDX GROWTH30 ETF</v>
          </cell>
        </row>
        <row r="158">
          <cell r="C158" t="str">
            <v>BORNEO OLAH SARANA SUKSES PT</v>
          </cell>
          <cell r="G158">
            <v>0.21510000000000001</v>
          </cell>
          <cell r="H158">
            <v>1.43E-2</v>
          </cell>
          <cell r="I158">
            <v>-0.75719999999999998</v>
          </cell>
        </row>
        <row r="159">
          <cell r="C159" t="str">
            <v>BOSTON FURNITURE INDUSTRIES</v>
          </cell>
        </row>
        <row r="160">
          <cell r="C160" t="str">
            <v>BPD JAWA BARAT DAN BANTEN TB</v>
          </cell>
          <cell r="D160">
            <v>0.1867</v>
          </cell>
          <cell r="E160">
            <v>0.1331</v>
          </cell>
          <cell r="F160">
            <v>0.1231</v>
          </cell>
          <cell r="G160">
            <v>0.1454</v>
          </cell>
          <cell r="H160">
            <v>0.13420000000000001</v>
          </cell>
          <cell r="I160">
            <v>0.1409</v>
          </cell>
        </row>
        <row r="161">
          <cell r="C161" t="str">
            <v>BPD JAWA TIMUR TBK PT</v>
          </cell>
          <cell r="D161">
            <v>0.1434</v>
          </cell>
          <cell r="E161">
            <v>0.15229999999999999</v>
          </cell>
          <cell r="F161">
            <v>0.15429999999999999</v>
          </cell>
          <cell r="G161">
            <v>0.15479999999999999</v>
          </cell>
          <cell r="H161">
            <v>0.15740000000000001</v>
          </cell>
          <cell r="I161">
            <v>0.1565</v>
          </cell>
        </row>
        <row r="162">
          <cell r="C162" t="str">
            <v>BUANA ARTHA ANUGERAH TBK PT</v>
          </cell>
          <cell r="D162">
            <v>2.0000000000000001E-4</v>
          </cell>
          <cell r="E162">
            <v>5.9999999999999995E-4</v>
          </cell>
          <cell r="F162">
            <v>8.9999999999999998E-4</v>
          </cell>
          <cell r="G162">
            <v>0</v>
          </cell>
          <cell r="H162">
            <v>4.0000000000000001E-3</v>
          </cell>
          <cell r="I162">
            <v>1.18E-2</v>
          </cell>
        </row>
        <row r="163">
          <cell r="C163" t="str">
            <v>BUANA FINANCE TBK PT</v>
          </cell>
          <cell r="D163">
            <v>5.6599999999999998E-2</v>
          </cell>
          <cell r="E163">
            <v>4.8899999999999999E-2</v>
          </cell>
          <cell r="F163">
            <v>5.96E-2</v>
          </cell>
          <cell r="G163">
            <v>4.99E-2</v>
          </cell>
          <cell r="H163">
            <v>4.9700000000000001E-2</v>
          </cell>
          <cell r="I163">
            <v>1.66E-2</v>
          </cell>
        </row>
        <row r="164">
          <cell r="C164" t="str">
            <v>BUANA LINTAS LAUTAN TBK PT</v>
          </cell>
          <cell r="D164">
            <v>0.1108</v>
          </cell>
          <cell r="E164">
            <v>4.7999999999999996E-3</v>
          </cell>
          <cell r="F164">
            <v>7.0199999999999999E-2</v>
          </cell>
          <cell r="G164">
            <v>8.2900000000000001E-2</v>
          </cell>
          <cell r="H164">
            <v>9.3399999999999997E-2</v>
          </cell>
          <cell r="I164">
            <v>0.1182</v>
          </cell>
        </row>
        <row r="165">
          <cell r="C165" t="str">
            <v>BUDI STARCH &amp; SWEETENER TBK</v>
          </cell>
          <cell r="D165">
            <v>2.1100000000000001E-2</v>
          </cell>
          <cell r="E165">
            <v>3.1899999999999998E-2</v>
          </cell>
          <cell r="F165">
            <v>3.7499999999999999E-2</v>
          </cell>
          <cell r="G165">
            <v>4.2799999999999998E-2</v>
          </cell>
          <cell r="H165">
            <v>5.2600000000000001E-2</v>
          </cell>
          <cell r="I165">
            <v>5.1799999999999999E-2</v>
          </cell>
        </row>
        <row r="166">
          <cell r="C166" t="str">
            <v>BUKAKA TEKNIK UTAMA TBK PT</v>
          </cell>
          <cell r="E166">
            <v>5.3900000000000003E-2</v>
          </cell>
          <cell r="F166">
            <v>0.1305</v>
          </cell>
          <cell r="G166">
            <v>0.32040000000000002</v>
          </cell>
          <cell r="H166">
            <v>0.22420000000000001</v>
          </cell>
          <cell r="I166">
            <v>0.161</v>
          </cell>
        </row>
        <row r="167">
          <cell r="C167" t="str">
            <v>BUKALAPAK.COM PT TBK</v>
          </cell>
          <cell r="H167">
            <v>-1.7947</v>
          </cell>
          <cell r="I167">
            <v>-0.98029999999999995</v>
          </cell>
        </row>
        <row r="168">
          <cell r="C168" t="str">
            <v>BUKIT ASAM TBK PT</v>
          </cell>
          <cell r="D168">
            <v>0.2316</v>
          </cell>
          <cell r="E168">
            <v>0.20480000000000001</v>
          </cell>
          <cell r="F168">
            <v>0.37259999999999999</v>
          </cell>
          <cell r="G168">
            <v>0.3392</v>
          </cell>
          <cell r="H168">
            <v>0.23669999999999999</v>
          </cell>
          <cell r="I168">
            <v>0.1363</v>
          </cell>
        </row>
        <row r="169">
          <cell r="C169" t="str">
            <v>BUKIT DARMO PROPERTY TBK</v>
          </cell>
          <cell r="D169">
            <v>-4.8099999999999997E-2</v>
          </cell>
          <cell r="E169">
            <v>-5.1799999999999999E-2</v>
          </cell>
          <cell r="F169">
            <v>-8.2600000000000007E-2</v>
          </cell>
          <cell r="G169">
            <v>-7.6100000000000001E-2</v>
          </cell>
          <cell r="H169">
            <v>-6.3399999999999998E-2</v>
          </cell>
          <cell r="I169">
            <v>-6.25E-2</v>
          </cell>
        </row>
        <row r="170">
          <cell r="C170" t="str">
            <v>BUKIT ULUWATU VILLA TBK PT</v>
          </cell>
          <cell r="D170">
            <v>-3.7999999999999999E-2</v>
          </cell>
          <cell r="E170">
            <v>-7.7000000000000002E-3</v>
          </cell>
          <cell r="F170">
            <v>-2.46E-2</v>
          </cell>
          <cell r="G170">
            <v>1.9900000000000001E-2</v>
          </cell>
          <cell r="H170">
            <v>-2.8299999999999999E-2</v>
          </cell>
        </row>
        <row r="171">
          <cell r="C171" t="str">
            <v>BUMI BENOWO SUKSES SEJAHTERA</v>
          </cell>
          <cell r="F171">
            <v>-1.7299999999999999E-2</v>
          </cell>
          <cell r="G171">
            <v>8.0000000000000002E-3</v>
          </cell>
          <cell r="H171">
            <v>4.6199999999999998E-2</v>
          </cell>
          <cell r="I171">
            <v>-2.8999999999999998E-3</v>
          </cell>
        </row>
        <row r="172">
          <cell r="C172" t="str">
            <v>BUMI CITRA PERMAI TBK PT</v>
          </cell>
          <cell r="D172">
            <v>1.9099999999999999E-2</v>
          </cell>
          <cell r="E172">
            <v>0.1794</v>
          </cell>
          <cell r="F172">
            <v>0.16120000000000001</v>
          </cell>
          <cell r="G172">
            <v>0.1298</v>
          </cell>
          <cell r="H172">
            <v>5.3499999999999999E-2</v>
          </cell>
          <cell r="I172">
            <v>2.63E-2</v>
          </cell>
        </row>
        <row r="173">
          <cell r="C173" t="str">
            <v>BUMI RESOURCES MINERALS TBK</v>
          </cell>
          <cell r="D173">
            <v>-3.5299999999999998E-2</v>
          </cell>
          <cell r="E173">
            <v>-0.30309999999999998</v>
          </cell>
          <cell r="F173">
            <v>-0.27289999999999998</v>
          </cell>
          <cell r="G173">
            <v>-0.12909999999999999</v>
          </cell>
          <cell r="H173">
            <v>1.6000000000000001E-3</v>
          </cell>
          <cell r="I173">
            <v>5.1999999999999998E-3</v>
          </cell>
        </row>
        <row r="174">
          <cell r="C174" t="str">
            <v>BUMI RESOURCES TBK PT</v>
          </cell>
        </row>
        <row r="175">
          <cell r="C175" t="str">
            <v>BUMI SERPONG DAMAI PT</v>
          </cell>
          <cell r="D175">
            <v>0.12509999999999999</v>
          </cell>
          <cell r="E175">
            <v>9.0999999999999998E-2</v>
          </cell>
          <cell r="F175">
            <v>0.214</v>
          </cell>
          <cell r="G175">
            <v>5.0200000000000002E-2</v>
          </cell>
          <cell r="H175">
            <v>0.1008</v>
          </cell>
          <cell r="I175">
            <v>9.4999999999999998E-3</v>
          </cell>
        </row>
        <row r="176">
          <cell r="C176" t="str">
            <v>BUMITEKNOKULTURA UNGGUL TBK</v>
          </cell>
          <cell r="D176">
            <v>1.11E-2</v>
          </cell>
          <cell r="E176">
            <v>-7.0599999999999996E-2</v>
          </cell>
          <cell r="F176">
            <v>-1.8100000000000002E-2</v>
          </cell>
          <cell r="G176">
            <v>3.5400000000000001E-2</v>
          </cell>
          <cell r="H176">
            <v>-3.8100000000000002E-2</v>
          </cell>
          <cell r="I176">
            <v>-0.26779999999999998</v>
          </cell>
        </row>
        <row r="177">
          <cell r="C177" t="str">
            <v>BUNDAMEDIK TBK PT</v>
          </cell>
          <cell r="H177">
            <v>3.5700000000000003E-2</v>
          </cell>
          <cell r="I177">
            <v>0.11</v>
          </cell>
        </row>
        <row r="178">
          <cell r="C178" t="str">
            <v>BUYUNG POETRA SEMBADA PT</v>
          </cell>
          <cell r="D178">
            <v>0.54239999999999999</v>
          </cell>
          <cell r="E178">
            <v>0.2215</v>
          </cell>
          <cell r="F178">
            <v>0.13780000000000001</v>
          </cell>
          <cell r="G178">
            <v>0.1736</v>
          </cell>
          <cell r="H178">
            <v>0.17219999999999999</v>
          </cell>
          <cell r="I178">
            <v>5.8299999999999998E-2</v>
          </cell>
        </row>
        <row r="179">
          <cell r="C179" t="str">
            <v>CAHAYA BINTANG MEDAN TBK PT</v>
          </cell>
          <cell r="F179">
            <v>0.17419999999999999</v>
          </cell>
          <cell r="G179">
            <v>0.1052</v>
          </cell>
          <cell r="H179">
            <v>0.15</v>
          </cell>
          <cell r="I179">
            <v>2.41E-2</v>
          </cell>
        </row>
        <row r="180">
          <cell r="C180" t="str">
            <v>CAHAYA PERMATA SEJAHTERA TBK</v>
          </cell>
          <cell r="D180">
            <v>3.2000000000000002E-3</v>
          </cell>
          <cell r="E180">
            <v>6.0000000000000001E-3</v>
          </cell>
          <cell r="F180">
            <v>4.7999999999999996E-3</v>
          </cell>
          <cell r="G180">
            <v>3.0000000000000001E-3</v>
          </cell>
          <cell r="H180">
            <v>4.3E-3</v>
          </cell>
        </row>
        <row r="181">
          <cell r="C181" t="str">
            <v>CAHAYAPUTRA ASA KERAMIK TBK</v>
          </cell>
          <cell r="F181">
            <v>2.01E-2</v>
          </cell>
          <cell r="G181">
            <v>8.1000000000000003E-2</v>
          </cell>
          <cell r="H181">
            <v>9.2999999999999992E-3</v>
          </cell>
          <cell r="I181">
            <v>5.9999999999999995E-4</v>
          </cell>
        </row>
        <row r="182">
          <cell r="C182" t="str">
            <v>CAHAYASAKTI INVESTINDO SUKSE</v>
          </cell>
          <cell r="D182">
            <v>0.32800000000000001</v>
          </cell>
          <cell r="G182">
            <v>-0.1787</v>
          </cell>
          <cell r="H182">
            <v>-4.99E-2</v>
          </cell>
          <cell r="I182">
            <v>2.1399999999999999E-2</v>
          </cell>
        </row>
        <row r="183">
          <cell r="C183" t="str">
            <v>CAMPINA ICE CREAM INDUSTRY P</v>
          </cell>
          <cell r="D183">
            <v>0.1583</v>
          </cell>
          <cell r="E183">
            <v>9.9900000000000003E-2</v>
          </cell>
          <cell r="F183">
            <v>6.2399999999999997E-2</v>
          </cell>
          <cell r="G183">
            <v>7.1900000000000006E-2</v>
          </cell>
          <cell r="H183">
            <v>8.43E-2</v>
          </cell>
          <cell r="I183">
            <v>4.6399999999999997E-2</v>
          </cell>
        </row>
        <row r="184">
          <cell r="C184" t="str">
            <v>CAPITAL FINANCIAL INDONESIA</v>
          </cell>
          <cell r="D184">
            <v>7.3000000000000001E-3</v>
          </cell>
          <cell r="E184">
            <v>3.4200000000000001E-2</v>
          </cell>
          <cell r="F184">
            <v>5.7799999999999997E-2</v>
          </cell>
          <cell r="G184">
            <v>3.3000000000000002E-2</v>
          </cell>
          <cell r="H184">
            <v>9.9000000000000008E-3</v>
          </cell>
          <cell r="I184">
            <v>9.7000000000000003E-3</v>
          </cell>
        </row>
        <row r="185">
          <cell r="C185" t="str">
            <v>CAPITALINC INVESTMENT TBK PT</v>
          </cell>
          <cell r="G185">
            <v>1.5596000000000001</v>
          </cell>
          <cell r="H185">
            <v>0.89019999999999999</v>
          </cell>
        </row>
        <row r="186">
          <cell r="C186" t="str">
            <v>CAPITOL NUSANTARA INDONESIA</v>
          </cell>
          <cell r="D186">
            <v>-0.40160000000000001</v>
          </cell>
          <cell r="E186">
            <v>-1.181</v>
          </cell>
        </row>
        <row r="187">
          <cell r="C187" t="str">
            <v>CAPRI NUSA SATU PROPERTI TBK</v>
          </cell>
          <cell r="H187">
            <v>-0.10349999999999999</v>
          </cell>
        </row>
        <row r="188">
          <cell r="C188" t="str">
            <v>CARDIG AERO SERVICES TBK PT</v>
          </cell>
          <cell r="D188">
            <v>0.28920000000000001</v>
          </cell>
          <cell r="E188">
            <v>0.22500000000000001</v>
          </cell>
          <cell r="F188">
            <v>0.20399999999999999</v>
          </cell>
          <cell r="G188">
            <v>-2.24E-2</v>
          </cell>
          <cell r="H188">
            <v>-0.27150000000000002</v>
          </cell>
          <cell r="I188">
            <v>-0.22470000000000001</v>
          </cell>
        </row>
        <row r="189">
          <cell r="C189" t="str">
            <v>CASHLEZ WORLDWIDE INDONESIA</v>
          </cell>
          <cell r="I189">
            <v>-9.7600000000000006E-2</v>
          </cell>
        </row>
        <row r="190">
          <cell r="C190" t="str">
            <v>CATUR SENTOSA ADIPRANA TBK</v>
          </cell>
          <cell r="D190">
            <v>5.4100000000000002E-2</v>
          </cell>
          <cell r="E190">
            <v>6.9400000000000003E-2</v>
          </cell>
          <cell r="F190">
            <v>5.7500000000000002E-2</v>
          </cell>
          <cell r="G190">
            <v>4.8899999999999999E-2</v>
          </cell>
          <cell r="H190">
            <v>3.3700000000000001E-2</v>
          </cell>
          <cell r="I190">
            <v>3.2500000000000001E-2</v>
          </cell>
        </row>
        <row r="191">
          <cell r="C191" t="str">
            <v>CEMINDO GEMILANG PT</v>
          </cell>
          <cell r="H191">
            <v>-2.0400000000000001E-2</v>
          </cell>
          <cell r="I191">
            <v>0.17699999999999999</v>
          </cell>
        </row>
        <row r="192">
          <cell r="C192" t="str">
            <v>CENTRAL OMEGA RESOURCES TBK</v>
          </cell>
          <cell r="D192">
            <v>-2.8299999999999999E-2</v>
          </cell>
          <cell r="E192">
            <v>-7.8E-2</v>
          </cell>
          <cell r="F192">
            <v>-3.5400000000000001E-2</v>
          </cell>
          <cell r="G192">
            <v>-5.8900000000000001E-2</v>
          </cell>
          <cell r="H192">
            <v>-4.6100000000000002E-2</v>
          </cell>
          <cell r="I192">
            <v>-0.21870000000000001</v>
          </cell>
        </row>
        <row r="193">
          <cell r="C193" t="str">
            <v>CENTRAL PROTEINAPRIMA TBK PT</v>
          </cell>
          <cell r="D193">
            <v>-0.83399999999999996</v>
          </cell>
          <cell r="E193">
            <v>-1.847</v>
          </cell>
          <cell r="H193">
            <v>-0.69799999999999995</v>
          </cell>
          <cell r="I193">
            <v>0.73780000000000001</v>
          </cell>
        </row>
        <row r="194">
          <cell r="C194" t="str">
            <v>CENTRATAMA TELEKOMUNIKASI IN</v>
          </cell>
          <cell r="D194">
            <v>-6.0499999999999998E-2</v>
          </cell>
          <cell r="E194">
            <v>-2.8199999999999999E-2</v>
          </cell>
          <cell r="F194">
            <v>-5.9400000000000001E-2</v>
          </cell>
          <cell r="G194">
            <v>1.1900000000000001E-2</v>
          </cell>
          <cell r="H194">
            <v>2.8999999999999998E-3</v>
          </cell>
          <cell r="I194">
            <v>-0.18559999999999999</v>
          </cell>
        </row>
        <row r="195">
          <cell r="C195" t="str">
            <v>CENTURY TEXTILE INDUSTRY</v>
          </cell>
          <cell r="F195">
            <v>-0.72950000000000004</v>
          </cell>
        </row>
        <row r="196">
          <cell r="C196" t="str">
            <v>CHAMPION PACIFIC INDONESIA</v>
          </cell>
          <cell r="D196">
            <v>0.16869999999999999</v>
          </cell>
          <cell r="E196">
            <v>0.21579999999999999</v>
          </cell>
          <cell r="F196">
            <v>0.18770000000000001</v>
          </cell>
          <cell r="G196">
            <v>0.1022</v>
          </cell>
          <cell r="H196">
            <v>0.1193</v>
          </cell>
          <cell r="I196">
            <v>0.1089</v>
          </cell>
        </row>
        <row r="197">
          <cell r="C197" t="str">
            <v>CHANDRA ASRI PETROCHEMICAL</v>
          </cell>
          <cell r="D197">
            <v>3.0300000000000001E-2</v>
          </cell>
          <cell r="E197">
            <v>0.29780000000000001</v>
          </cell>
          <cell r="F197">
            <v>0.2278</v>
          </cell>
          <cell r="G197">
            <v>0.106</v>
          </cell>
          <cell r="H197">
            <v>1.2999999999999999E-2</v>
          </cell>
          <cell r="I197">
            <v>2.8799999999999999E-2</v>
          </cell>
        </row>
        <row r="198">
          <cell r="C198" t="str">
            <v>CHARNIC CAPITAL TBK PT</v>
          </cell>
          <cell r="H198">
            <v>0.1013</v>
          </cell>
          <cell r="I198">
            <v>-2.8199999999999999E-2</v>
          </cell>
        </row>
        <row r="199">
          <cell r="C199" t="str">
            <v>CHAROEN POKPHAND INDONESI PT</v>
          </cell>
          <cell r="D199">
            <v>0.15459999999999999</v>
          </cell>
          <cell r="E199">
            <v>0.16500000000000001</v>
          </cell>
          <cell r="F199">
            <v>0.16769999999999999</v>
          </cell>
          <cell r="G199">
            <v>0.25969999999999999</v>
          </cell>
          <cell r="H199">
            <v>0.18110000000000001</v>
          </cell>
          <cell r="I199">
            <v>0.17380000000000001</v>
          </cell>
        </row>
        <row r="200">
          <cell r="C200" t="str">
            <v>CHITOSE INTERNASIONAL TBK PT</v>
          </cell>
          <cell r="D200">
            <v>9.5399999999999999E-2</v>
          </cell>
          <cell r="E200">
            <v>6.1600000000000002E-2</v>
          </cell>
          <cell r="F200">
            <v>8.0100000000000005E-2</v>
          </cell>
          <cell r="G200">
            <v>3.4200000000000001E-2</v>
          </cell>
          <cell r="H200">
            <v>1.8800000000000001E-2</v>
          </cell>
          <cell r="I200">
            <v>2.8E-3</v>
          </cell>
        </row>
        <row r="201">
          <cell r="C201" t="str">
            <v>CIKARANG LISTRINDO TBK PT</v>
          </cell>
          <cell r="E201">
            <v>0.22070000000000001</v>
          </cell>
          <cell r="F201">
            <v>0.17249999999999999</v>
          </cell>
          <cell r="G201">
            <v>0.1232</v>
          </cell>
          <cell r="H201">
            <v>0.17460000000000001</v>
          </cell>
          <cell r="I201">
            <v>0.1124</v>
          </cell>
        </row>
        <row r="202">
          <cell r="C202" t="str">
            <v>CIPTA ETF INDEX LQ45</v>
          </cell>
        </row>
        <row r="203">
          <cell r="C203" t="str">
            <v>CIPTA SELERA MURNI TBK PT</v>
          </cell>
          <cell r="F203">
            <v>-0.223</v>
          </cell>
          <cell r="G203">
            <v>-0.24049999999999999</v>
          </cell>
          <cell r="H203">
            <v>-0.27250000000000002</v>
          </cell>
          <cell r="I203">
            <v>-1.1133</v>
          </cell>
        </row>
        <row r="204">
          <cell r="C204" t="str">
            <v>CIPUTRA DEVELOPMENT TBK PT</v>
          </cell>
          <cell r="D204">
            <v>0.15989999999999999</v>
          </cell>
          <cell r="E204">
            <v>9.7000000000000003E-2</v>
          </cell>
          <cell r="F204">
            <v>6.8599999999999994E-2</v>
          </cell>
          <cell r="G204">
            <v>8.5300000000000001E-2</v>
          </cell>
          <cell r="H204">
            <v>7.7899999999999997E-2</v>
          </cell>
          <cell r="I204">
            <v>8.6099999999999996E-2</v>
          </cell>
        </row>
        <row r="205">
          <cell r="C205" t="str">
            <v>CISADANE SAWIT RAYA TBK PT</v>
          </cell>
          <cell r="F205">
            <v>0.27289999999999998</v>
          </cell>
          <cell r="G205">
            <v>6.8099999999999994E-2</v>
          </cell>
          <cell r="H205">
            <v>6.4600000000000005E-2</v>
          </cell>
          <cell r="I205">
            <v>0.13950000000000001</v>
          </cell>
        </row>
        <row r="206">
          <cell r="C206" t="str">
            <v>CITA MINERAL INVESTINDO TBK</v>
          </cell>
          <cell r="D206">
            <v>-0.2301</v>
          </cell>
          <cell r="E206">
            <v>-0.23499999999999999</v>
          </cell>
          <cell r="F206">
            <v>5.0799999999999998E-2</v>
          </cell>
          <cell r="G206">
            <v>0.54749999999999999</v>
          </cell>
          <cell r="H206">
            <v>0.37419999999999998</v>
          </cell>
          <cell r="I206">
            <v>0.23769999999999999</v>
          </cell>
        </row>
        <row r="207">
          <cell r="C207" t="str">
            <v>CITATAH TBK PT</v>
          </cell>
          <cell r="D207">
            <v>1.0500000000000001E-2</v>
          </cell>
          <cell r="E207">
            <v>6.9199999999999998E-2</v>
          </cell>
          <cell r="F207">
            <v>1.4800000000000001E-2</v>
          </cell>
          <cell r="G207">
            <v>1.4200000000000001E-2</v>
          </cell>
          <cell r="H207">
            <v>-8.2100000000000006E-2</v>
          </cell>
          <cell r="I207">
            <v>-0.15740000000000001</v>
          </cell>
        </row>
        <row r="208">
          <cell r="C208" t="str">
            <v>CITRA MARGA NUSAPHALA PER PT</v>
          </cell>
          <cell r="D208">
            <v>0.1195</v>
          </cell>
          <cell r="E208">
            <v>0.1149</v>
          </cell>
          <cell r="F208">
            <v>0.14119999999999999</v>
          </cell>
          <cell r="G208">
            <v>0.13120000000000001</v>
          </cell>
          <cell r="H208">
            <v>0.1124</v>
          </cell>
          <cell r="I208">
            <v>5.57E-2</v>
          </cell>
        </row>
        <row r="209">
          <cell r="C209" t="str">
            <v>CITRA PUTRA REALTY PT</v>
          </cell>
          <cell r="H209">
            <v>-9.6600000000000005E-2</v>
          </cell>
          <cell r="I209">
            <v>-0.53839999999999999</v>
          </cell>
        </row>
        <row r="210">
          <cell r="C210" t="str">
            <v>CITRA TUBINDO TBK PT</v>
          </cell>
          <cell r="D210">
            <v>5.9799999999999999E-2</v>
          </cell>
          <cell r="E210">
            <v>-7.4999999999999997E-3</v>
          </cell>
          <cell r="F210">
            <v>-0.1085</v>
          </cell>
          <cell r="G210">
            <v>-5.67E-2</v>
          </cell>
          <cell r="H210">
            <v>1.6500000000000001E-2</v>
          </cell>
          <cell r="I210">
            <v>-3.0499999999999999E-2</v>
          </cell>
        </row>
        <row r="211">
          <cell r="C211" t="str">
            <v>CITY RETAIL DEVELOPMENTS TBK</v>
          </cell>
          <cell r="D211">
            <v>-1.72E-2</v>
          </cell>
          <cell r="E211">
            <v>-1.7399999999999999E-2</v>
          </cell>
          <cell r="F211">
            <v>-3.7000000000000002E-3</v>
          </cell>
          <cell r="G211">
            <v>-2.4199999999999999E-2</v>
          </cell>
          <cell r="H211">
            <v>-8.8000000000000005E-3</v>
          </cell>
          <cell r="I211">
            <v>2.4299999999999999E-2</v>
          </cell>
        </row>
        <row r="212">
          <cell r="C212" t="str">
            <v>CLIPAN FINANCE INDONESIA PT</v>
          </cell>
          <cell r="D212">
            <v>8.3500000000000005E-2</v>
          </cell>
          <cell r="E212">
            <v>5.5500000000000001E-2</v>
          </cell>
          <cell r="F212">
            <v>6.0400000000000002E-2</v>
          </cell>
          <cell r="G212">
            <v>7.2900000000000006E-2</v>
          </cell>
          <cell r="H212">
            <v>7.9899999999999999E-2</v>
          </cell>
          <cell r="I212">
            <v>9.9000000000000008E-3</v>
          </cell>
        </row>
        <row r="213">
          <cell r="C213" t="str">
            <v>COLORPAK INDONESIA TBK PT</v>
          </cell>
          <cell r="D213">
            <v>0.1134</v>
          </cell>
          <cell r="E213">
            <v>0.15659999999999999</v>
          </cell>
          <cell r="F213">
            <v>9.2499999999999999E-2</v>
          </cell>
          <cell r="G213">
            <v>7.0699999999999999E-2</v>
          </cell>
          <cell r="H213">
            <v>7.8200000000000006E-2</v>
          </cell>
          <cell r="I213">
            <v>7.5399999999999995E-2</v>
          </cell>
        </row>
        <row r="214">
          <cell r="C214" t="str">
            <v>COMMUNICATION CABLE SYSTEMS</v>
          </cell>
          <cell r="F214">
            <v>0.1075</v>
          </cell>
          <cell r="G214">
            <v>0.16789999999999999</v>
          </cell>
          <cell r="H214">
            <v>0.2019</v>
          </cell>
          <cell r="I214">
            <v>8.5599999999999996E-2</v>
          </cell>
        </row>
        <row r="215">
          <cell r="C215" t="str">
            <v>COTTONINDO ARIESTA TBK PT</v>
          </cell>
          <cell r="E215">
            <v>2.18E-2</v>
          </cell>
          <cell r="F215">
            <v>4.5199999999999997E-2</v>
          </cell>
          <cell r="G215">
            <v>7.1999999999999998E-3</v>
          </cell>
          <cell r="H215">
            <v>3.8999999999999998E-3</v>
          </cell>
          <cell r="I215">
            <v>-3.3500000000000002E-2</v>
          </cell>
        </row>
        <row r="216">
          <cell r="C216" t="str">
            <v>COWELL DEVELOPMENT TBK PT</v>
          </cell>
          <cell r="D216">
            <v>-0.14169999999999999</v>
          </cell>
          <cell r="E216">
            <v>-1.9800000000000002E-2</v>
          </cell>
          <cell r="F216">
            <v>-5.9299999999999999E-2</v>
          </cell>
          <cell r="G216">
            <v>-0.2195</v>
          </cell>
        </row>
        <row r="217">
          <cell r="C217" t="str">
            <v>DAFAM PROPERTY INDONESIA TBK</v>
          </cell>
          <cell r="G217">
            <v>1.95E-2</v>
          </cell>
          <cell r="H217">
            <v>6.8099999999999994E-2</v>
          </cell>
          <cell r="I217">
            <v>-0.14549999999999999</v>
          </cell>
        </row>
        <row r="218">
          <cell r="C218" t="str">
            <v>DAMAI SEJAHTERA ABADI TBK PT</v>
          </cell>
          <cell r="G218">
            <v>8.6900000000000005E-2</v>
          </cell>
          <cell r="H218">
            <v>6.6400000000000001E-2</v>
          </cell>
          <cell r="I218">
            <v>7.7499999999999999E-2</v>
          </cell>
        </row>
        <row r="219">
          <cell r="C219" t="str">
            <v>DANA BRATA LUHUR TBK PT</v>
          </cell>
          <cell r="F219">
            <v>0.51390000000000002</v>
          </cell>
          <cell r="G219">
            <v>0.6986</v>
          </cell>
          <cell r="H219">
            <v>7.3999999999999996E-2</v>
          </cell>
          <cell r="I219">
            <v>-3.8E-3</v>
          </cell>
        </row>
        <row r="220">
          <cell r="C220" t="str">
            <v>DANA INVESTASI REAL ESTAT SI</v>
          </cell>
        </row>
        <row r="221">
          <cell r="C221" t="str">
            <v>DANAREKSA ETF ID ESG SCRNED</v>
          </cell>
        </row>
        <row r="222">
          <cell r="C222" t="str">
            <v>DANAREKSA ETF ID TOP 40</v>
          </cell>
        </row>
        <row r="223">
          <cell r="C223" t="str">
            <v>DANASUPRA ERAPACIFIC TBK PT</v>
          </cell>
          <cell r="D223">
            <v>1.2200000000000001E-2</v>
          </cell>
          <cell r="E223">
            <v>0.15920000000000001</v>
          </cell>
          <cell r="F223">
            <v>0.12189999999999999</v>
          </cell>
          <cell r="G223">
            <v>2.0899999999999998E-2</v>
          </cell>
          <cell r="H223">
            <v>0.1404</v>
          </cell>
          <cell r="I223">
            <v>-1.43E-2</v>
          </cell>
        </row>
        <row r="224">
          <cell r="C224" t="str">
            <v>DARMA HENWA PT TBK</v>
          </cell>
          <cell r="D224">
            <v>2.0999999999999999E-3</v>
          </cell>
          <cell r="E224">
            <v>2.3E-3</v>
          </cell>
          <cell r="F224">
            <v>1.2200000000000001E-2</v>
          </cell>
          <cell r="G224">
            <v>1.12E-2</v>
          </cell>
          <cell r="H224">
            <v>1.6199999999999999E-2</v>
          </cell>
          <cell r="I224">
            <v>6.4999999999999997E-3</v>
          </cell>
        </row>
        <row r="225">
          <cell r="C225" t="str">
            <v>DARMI BERSAUDARA TBK PT</v>
          </cell>
          <cell r="F225">
            <v>2.69E-2</v>
          </cell>
          <cell r="G225">
            <v>5.8999999999999997E-2</v>
          </cell>
          <cell r="H225">
            <v>4.9599999999999998E-2</v>
          </cell>
          <cell r="I225">
            <v>4.8999999999999998E-3</v>
          </cell>
        </row>
        <row r="226">
          <cell r="C226" t="str">
            <v>DARYA VARIA LABORATORIA PT</v>
          </cell>
          <cell r="D226">
            <v>0.1123</v>
          </cell>
          <cell r="E226">
            <v>0.1482</v>
          </cell>
          <cell r="F226">
            <v>0.14779999999999999</v>
          </cell>
          <cell r="G226">
            <v>0.17319999999999999</v>
          </cell>
          <cell r="H226">
            <v>0.17699999999999999</v>
          </cell>
          <cell r="I226">
            <v>0.1231</v>
          </cell>
        </row>
        <row r="227">
          <cell r="C227" t="str">
            <v>DCI INDONESIA TBK PT</v>
          </cell>
          <cell r="I227">
            <v>0.29039999999999999</v>
          </cell>
        </row>
        <row r="228">
          <cell r="C228" t="str">
            <v>DELTA DJAKARTA TBK PT</v>
          </cell>
          <cell r="D228">
            <v>0.2382</v>
          </cell>
          <cell r="E228">
            <v>0.27360000000000001</v>
          </cell>
          <cell r="F228">
            <v>0.26040000000000002</v>
          </cell>
          <cell r="G228">
            <v>0.27929999999999999</v>
          </cell>
          <cell r="H228">
            <v>0.25540000000000002</v>
          </cell>
          <cell r="I228">
            <v>0.1114</v>
          </cell>
        </row>
        <row r="229">
          <cell r="C229" t="str">
            <v>DELTA DUNIA MAKMUR TBK PT</v>
          </cell>
          <cell r="D229">
            <v>-9.7799999999999998E-2</v>
          </cell>
          <cell r="E229">
            <v>0.3508</v>
          </cell>
          <cell r="F229">
            <v>0.30790000000000001</v>
          </cell>
          <cell r="G229">
            <v>0.34489999999999998</v>
          </cell>
          <cell r="H229">
            <v>7.5600000000000001E-2</v>
          </cell>
          <cell r="I229">
            <v>-8.6099999999999996E-2</v>
          </cell>
        </row>
        <row r="230">
          <cell r="C230" t="str">
            <v>DESTINASI TIRTA NUSANTARA</v>
          </cell>
          <cell r="D230">
            <v>5.1400000000000001E-2</v>
          </cell>
          <cell r="E230">
            <v>0.13139999999999999</v>
          </cell>
          <cell r="F230">
            <v>0.1421</v>
          </cell>
          <cell r="G230">
            <v>1.6500000000000001E-2</v>
          </cell>
          <cell r="H230">
            <v>-7.1099999999999997E-2</v>
          </cell>
          <cell r="I230">
            <v>-0.54949999999999999</v>
          </cell>
        </row>
        <row r="231">
          <cell r="C231" t="str">
            <v>DEWATA FREIGHTINTERNATIONAL</v>
          </cell>
          <cell r="E231">
            <v>-2.5700000000000001E-2</v>
          </cell>
          <cell r="F231">
            <v>2.4199999999999999E-2</v>
          </cell>
          <cell r="G231">
            <v>4.2200000000000001E-2</v>
          </cell>
          <cell r="H231">
            <v>-1.2999999999999999E-3</v>
          </cell>
          <cell r="I231">
            <v>-0.50590000000000002</v>
          </cell>
        </row>
        <row r="232">
          <cell r="C232" t="str">
            <v>DHARMA SAMUDERA FISHING PT</v>
          </cell>
          <cell r="D232">
            <v>0.1032</v>
          </cell>
          <cell r="E232">
            <v>3.9399999999999998E-2</v>
          </cell>
          <cell r="F232">
            <v>4.36E-2</v>
          </cell>
          <cell r="G232">
            <v>5.04E-2</v>
          </cell>
          <cell r="H232">
            <v>4.4600000000000001E-2</v>
          </cell>
          <cell r="I232">
            <v>-2.98E-2</v>
          </cell>
        </row>
        <row r="233">
          <cell r="C233" t="str">
            <v>DHARMA SATYA NUSANTARA PT</v>
          </cell>
          <cell r="D233">
            <v>0.1135</v>
          </cell>
          <cell r="E233">
            <v>9.9099999999999994E-2</v>
          </cell>
          <cell r="F233">
            <v>4.1200000000000001E-2</v>
          </cell>
          <cell r="G233">
            <v>2.9100000000000001E-2</v>
          </cell>
          <cell r="H233">
            <v>4.99E-2</v>
          </cell>
          <cell r="I233">
            <v>9.7600000000000006E-2</v>
          </cell>
        </row>
        <row r="234">
          <cell r="C234" t="str">
            <v>DIAGNOS LABORATORIUM UTAMA T</v>
          </cell>
          <cell r="G234">
            <v>1.1241000000000001</v>
          </cell>
          <cell r="H234">
            <v>0.31059999999999999</v>
          </cell>
          <cell r="I234">
            <v>0.72409999999999997</v>
          </cell>
        </row>
        <row r="235">
          <cell r="C235" t="str">
            <v>DIAMOND CITRA PROPERTINDO TB</v>
          </cell>
          <cell r="F235">
            <v>0.19500000000000001</v>
          </cell>
          <cell r="G235">
            <v>0.1429</v>
          </cell>
          <cell r="H235">
            <v>7.0199999999999999E-2</v>
          </cell>
          <cell r="I235">
            <v>5.0799999999999998E-2</v>
          </cell>
        </row>
        <row r="236">
          <cell r="C236" t="str">
            <v>DIAMOND FOOD INDONESIA TBK P</v>
          </cell>
          <cell r="F236">
            <v>0.1353</v>
          </cell>
          <cell r="G236">
            <v>0.1145</v>
          </cell>
          <cell r="H236">
            <v>0.1176</v>
          </cell>
          <cell r="I236">
            <v>5.0599999999999999E-2</v>
          </cell>
        </row>
        <row r="237">
          <cell r="C237" t="str">
            <v>DIAN SWASTATIKA SENTOSA TBK</v>
          </cell>
          <cell r="D237">
            <v>-6.6E-3</v>
          </cell>
          <cell r="E237">
            <v>5.5500000000000001E-2</v>
          </cell>
          <cell r="F237">
            <v>6.7900000000000002E-2</v>
          </cell>
          <cell r="G237">
            <v>6.6000000000000003E-2</v>
          </cell>
          <cell r="H237">
            <v>3.5000000000000003E-2</v>
          </cell>
          <cell r="I237">
            <v>-5.8900000000000001E-2</v>
          </cell>
        </row>
        <row r="238">
          <cell r="C238" t="str">
            <v>DIGITAL MEDIATAMA MAXIMA TBK</v>
          </cell>
          <cell r="F238">
            <v>0.23799999999999999</v>
          </cell>
          <cell r="G238">
            <v>0.59109999999999996</v>
          </cell>
          <cell r="H238">
            <v>4.7100000000000003E-2</v>
          </cell>
          <cell r="I238">
            <v>4.6800000000000001E-2</v>
          </cell>
        </row>
        <row r="239">
          <cell r="C239" t="str">
            <v>DIRE CIPT PROP PERHOT PADJA</v>
          </cell>
        </row>
        <row r="240">
          <cell r="C240" t="str">
            <v>DIRE CIPTA PROPERTI RITEL ID</v>
          </cell>
        </row>
        <row r="241">
          <cell r="C241" t="str">
            <v>DISTRIBUSI VOUCHER NUSANTARA</v>
          </cell>
          <cell r="E241">
            <v>0.3397</v>
          </cell>
          <cell r="F241">
            <v>0.16539999999999999</v>
          </cell>
          <cell r="G241">
            <v>2.81E-2</v>
          </cell>
          <cell r="H241">
            <v>0.12759999999999999</v>
          </cell>
          <cell r="I241">
            <v>8.1299999999999997E-2</v>
          </cell>
        </row>
        <row r="242">
          <cell r="C242" t="str">
            <v>DJASA UBERSAKTI TBK PT</v>
          </cell>
          <cell r="G242">
            <v>0.31480000000000002</v>
          </cell>
          <cell r="H242">
            <v>0.12640000000000001</v>
          </cell>
          <cell r="I242">
            <v>5.1499999999999997E-2</v>
          </cell>
        </row>
        <row r="243">
          <cell r="C243" t="str">
            <v>DMS PROPERTINDO TBK PT</v>
          </cell>
          <cell r="F243">
            <v>2.2100000000000002E-2</v>
          </cell>
          <cell r="G243">
            <v>1.5100000000000001E-2</v>
          </cell>
          <cell r="H243">
            <v>-7.0000000000000001E-3</v>
          </cell>
          <cell r="I243">
            <v>-2.3E-2</v>
          </cell>
        </row>
        <row r="244">
          <cell r="C244" t="str">
            <v>DUA PUTRA UTAMA MAKMUR TBK P</v>
          </cell>
          <cell r="D244">
            <v>0.123</v>
          </cell>
          <cell r="E244">
            <v>7.2700000000000001E-2</v>
          </cell>
          <cell r="F244">
            <v>7.85E-2</v>
          </cell>
          <cell r="G244">
            <v>6.1000000000000004E-3</v>
          </cell>
          <cell r="H244">
            <v>-0.27010000000000001</v>
          </cell>
          <cell r="I244">
            <v>-0.4234</v>
          </cell>
        </row>
        <row r="245">
          <cell r="C245" t="str">
            <v>DUTA ANGGADA REALTY TBK PT</v>
          </cell>
          <cell r="D245">
            <v>5.3199999999999997E-2</v>
          </cell>
          <cell r="E245">
            <v>5.4399999999999997E-2</v>
          </cell>
          <cell r="F245">
            <v>8.3999999999999995E-3</v>
          </cell>
          <cell r="G245">
            <v>3.7000000000000002E-3</v>
          </cell>
          <cell r="H245">
            <v>-7.5700000000000003E-2</v>
          </cell>
          <cell r="I245">
            <v>-0.1285</v>
          </cell>
        </row>
        <row r="246">
          <cell r="C246" t="str">
            <v>DUTA INTIDAYA TBK PT</v>
          </cell>
          <cell r="D246">
            <v>-0.92210000000000003</v>
          </cell>
          <cell r="E246">
            <v>-0.33339999999999997</v>
          </cell>
          <cell r="F246">
            <v>-3.61E-2</v>
          </cell>
          <cell r="G246">
            <v>3.6600000000000001E-2</v>
          </cell>
          <cell r="H246">
            <v>0.1113</v>
          </cell>
          <cell r="I246">
            <v>-0.33689999999999998</v>
          </cell>
        </row>
        <row r="247">
          <cell r="C247" t="str">
            <v>DUTA PERTIWI NUSANTARA PT</v>
          </cell>
          <cell r="D247">
            <v>5.1700000000000003E-2</v>
          </cell>
          <cell r="E247">
            <v>5.1499999999999997E-2</v>
          </cell>
          <cell r="F247">
            <v>3.1099999999999999E-2</v>
          </cell>
          <cell r="G247">
            <v>4.4299999999999999E-2</v>
          </cell>
          <cell r="H247">
            <v>2.12E-2</v>
          </cell>
          <cell r="I247">
            <v>1.54E-2</v>
          </cell>
        </row>
        <row r="248">
          <cell r="C248" t="str">
            <v>DUTA PERTIWI TBK PT</v>
          </cell>
          <cell r="D248">
            <v>0.1038</v>
          </cell>
          <cell r="E248">
            <v>0.12180000000000001</v>
          </cell>
          <cell r="F248">
            <v>8.3699999999999997E-2</v>
          </cell>
          <cell r="G248">
            <v>0.1278</v>
          </cell>
          <cell r="H248">
            <v>0.1351</v>
          </cell>
          <cell r="I248">
            <v>6.2E-2</v>
          </cell>
        </row>
        <row r="249">
          <cell r="C249" t="str">
            <v>DWI GUNA LAKSANA TBK PT</v>
          </cell>
          <cell r="D249">
            <v>-0.29409999999999997</v>
          </cell>
          <cell r="E249">
            <v>-0.31359999999999999</v>
          </cell>
        </row>
        <row r="250">
          <cell r="C250" t="str">
            <v>DYANDRA MEDIA INTERNATIONAL</v>
          </cell>
          <cell r="D250">
            <v>-0.14940000000000001</v>
          </cell>
          <cell r="E250">
            <v>-9.2600000000000002E-2</v>
          </cell>
          <cell r="F250">
            <v>1.4800000000000001E-2</v>
          </cell>
          <cell r="G250">
            <v>0.11550000000000001</v>
          </cell>
          <cell r="H250">
            <v>2.6800000000000001E-2</v>
          </cell>
          <cell r="I250">
            <v>-0.34389999999999998</v>
          </cell>
        </row>
        <row r="251">
          <cell r="C251" t="str">
            <v>EAGLE HIGH PLANTATIONS TBK P</v>
          </cell>
          <cell r="D251">
            <v>-2.69E-2</v>
          </cell>
          <cell r="E251">
            <v>-6.1499999999999999E-2</v>
          </cell>
          <cell r="F251">
            <v>-3.8100000000000002E-2</v>
          </cell>
          <cell r="G251">
            <v>-7.5999999999999998E-2</v>
          </cell>
          <cell r="H251">
            <v>-0.2223</v>
          </cell>
          <cell r="I251">
            <v>-0.27079999999999999</v>
          </cell>
        </row>
        <row r="252">
          <cell r="C252" t="str">
            <v>EASTPARC HOTEL TBK PT</v>
          </cell>
          <cell r="F252">
            <v>1.1599999999999999E-2</v>
          </cell>
          <cell r="G252">
            <v>1.2800000000000001E-2</v>
          </cell>
          <cell r="H252">
            <v>4.2200000000000001E-2</v>
          </cell>
          <cell r="I252">
            <v>2.1299999999999999E-2</v>
          </cell>
        </row>
        <row r="253">
          <cell r="C253" t="str">
            <v>EKA SARI LORENA TRANSPORT TB</v>
          </cell>
          <cell r="D253">
            <v>-6.1000000000000004E-3</v>
          </cell>
          <cell r="E253">
            <v>-0.1091</v>
          </cell>
          <cell r="F253">
            <v>-0.16650000000000001</v>
          </cell>
          <cell r="G253">
            <v>-0.1245</v>
          </cell>
          <cell r="H253">
            <v>-2.5899999999999999E-2</v>
          </cell>
          <cell r="I253">
            <v>-0.17949999999999999</v>
          </cell>
        </row>
        <row r="254">
          <cell r="C254" t="str">
            <v>EKADHARMA INTERNATIONAL TBK</v>
          </cell>
          <cell r="D254">
            <v>0.18079999999999999</v>
          </cell>
          <cell r="E254">
            <v>0.20830000000000001</v>
          </cell>
          <cell r="F254">
            <v>0.1245</v>
          </cell>
          <cell r="G254">
            <v>0.1079</v>
          </cell>
          <cell r="H254">
            <v>9.6699999999999994E-2</v>
          </cell>
          <cell r="I254">
            <v>0.1069</v>
          </cell>
        </row>
        <row r="255">
          <cell r="C255" t="str">
            <v>ELANG MAHKOTA TEKNOLOGI TBK</v>
          </cell>
          <cell r="D255">
            <v>9.6199999999999994E-2</v>
          </cell>
          <cell r="E255">
            <v>2.5600000000000001E-2</v>
          </cell>
          <cell r="F255">
            <v>3.0999999999999999E-3</v>
          </cell>
          <cell r="G255">
            <v>-0.19819999999999999</v>
          </cell>
          <cell r="H255">
            <v>-0.1391</v>
          </cell>
          <cell r="I255">
            <v>0.20019999999999999</v>
          </cell>
        </row>
        <row r="256">
          <cell r="C256" t="str">
            <v>ELECTRONIC CITY INDONESIA TB</v>
          </cell>
          <cell r="D256">
            <v>1.8700000000000001E-2</v>
          </cell>
          <cell r="E256">
            <v>-1.8499999999999999E-2</v>
          </cell>
          <cell r="F256">
            <v>-5.7000000000000002E-3</v>
          </cell>
          <cell r="G256">
            <v>6.1000000000000004E-3</v>
          </cell>
          <cell r="H256">
            <v>2.4400000000000002E-2</v>
          </cell>
          <cell r="I256">
            <v>-1.5599999999999999E-2</v>
          </cell>
        </row>
        <row r="257">
          <cell r="C257" t="str">
            <v>ELNUSA PT</v>
          </cell>
          <cell r="D257">
            <v>0.1467</v>
          </cell>
          <cell r="E257">
            <v>0.1143</v>
          </cell>
          <cell r="F257">
            <v>8.4000000000000005E-2</v>
          </cell>
          <cell r="G257">
            <v>8.7099999999999997E-2</v>
          </cell>
          <cell r="H257">
            <v>0.1037</v>
          </cell>
          <cell r="I257">
            <v>6.8099999999999994E-2</v>
          </cell>
        </row>
        <row r="258">
          <cell r="C258" t="str">
            <v>EMDEKI UTAMA PT</v>
          </cell>
          <cell r="D258">
            <v>4.3900000000000002E-2</v>
          </cell>
          <cell r="E258">
            <v>0.46939999999999998</v>
          </cell>
          <cell r="F258">
            <v>9.4600000000000004E-2</v>
          </cell>
          <cell r="G258">
            <v>4.2700000000000002E-2</v>
          </cell>
          <cell r="H258">
            <v>3.9600000000000003E-2</v>
          </cell>
          <cell r="I258">
            <v>4.6899999999999997E-2</v>
          </cell>
        </row>
        <row r="259">
          <cell r="C259" t="str">
            <v>ENERGI MEGA PERSADA TBK PT</v>
          </cell>
          <cell r="D259">
            <v>-0.41810000000000003</v>
          </cell>
          <cell r="E259">
            <v>-1.3385</v>
          </cell>
          <cell r="F259">
            <v>0.18940000000000001</v>
          </cell>
          <cell r="G259">
            <v>-7.0000000000000007E-2</v>
          </cell>
          <cell r="H259">
            <v>0.1376</v>
          </cell>
          <cell r="I259">
            <v>0.20169999999999999</v>
          </cell>
        </row>
        <row r="260">
          <cell r="C260" t="str">
            <v>ENSEVAL PUTERA MEGATRADIN PT</v>
          </cell>
          <cell r="D260">
            <v>0.14399999999999999</v>
          </cell>
          <cell r="E260">
            <v>0.128</v>
          </cell>
          <cell r="F260">
            <v>0.1062</v>
          </cell>
          <cell r="G260">
            <v>0.1196</v>
          </cell>
          <cell r="H260">
            <v>9.7500000000000003E-2</v>
          </cell>
          <cell r="I260">
            <v>0.1074</v>
          </cell>
        </row>
        <row r="261">
          <cell r="C261" t="str">
            <v>ENVY TECHNOLOGIES INDONESIA</v>
          </cell>
          <cell r="H261">
            <v>3.7999999999999999E-2</v>
          </cell>
        </row>
        <row r="262">
          <cell r="C262" t="str">
            <v>EQUITY DEVELOPMENT INVESTMEN</v>
          </cell>
          <cell r="D262">
            <v>9.35E-2</v>
          </cell>
          <cell r="E262">
            <v>8.7499999999999994E-2</v>
          </cell>
          <cell r="F262">
            <v>5.8299999999999998E-2</v>
          </cell>
          <cell r="G262">
            <v>4.3900000000000002E-2</v>
          </cell>
          <cell r="H262">
            <v>2.8199999999999999E-2</v>
          </cell>
          <cell r="I262">
            <v>1.3299999999999999E-2</v>
          </cell>
        </row>
        <row r="263">
          <cell r="C263" t="str">
            <v>ERA GRAHAREALTY TBK PT</v>
          </cell>
          <cell r="I263">
            <v>9.2999999999999999E-2</v>
          </cell>
        </row>
        <row r="264">
          <cell r="C264" t="str">
            <v>ERA MANDIRI CEMERLANG TBK PT</v>
          </cell>
          <cell r="H264">
            <v>0.20660000000000001</v>
          </cell>
          <cell r="I264">
            <v>-2.12E-2</v>
          </cell>
        </row>
        <row r="265">
          <cell r="C265" t="str">
            <v>ERAJAYA SWASEMBADA TBK PT</v>
          </cell>
          <cell r="D265">
            <v>7.4200000000000002E-2</v>
          </cell>
          <cell r="E265">
            <v>8.1299999999999997E-2</v>
          </cell>
          <cell r="F265">
            <v>9.7299999999999998E-2</v>
          </cell>
          <cell r="G265">
            <v>0.20430000000000001</v>
          </cell>
          <cell r="H265">
            <v>6.2E-2</v>
          </cell>
          <cell r="I265">
            <v>0.1196</v>
          </cell>
        </row>
        <row r="266">
          <cell r="C266" t="str">
            <v>ERATEX DJAJA TBK PT</v>
          </cell>
          <cell r="D266">
            <v>0.36420000000000002</v>
          </cell>
          <cell r="E266">
            <v>8.4000000000000005E-2</v>
          </cell>
          <cell r="F266">
            <v>-9.3100000000000002E-2</v>
          </cell>
          <cell r="G266">
            <v>5.7500000000000002E-2</v>
          </cell>
          <cell r="H266">
            <v>4.36E-2</v>
          </cell>
          <cell r="I266">
            <v>-5.1299999999999998E-2</v>
          </cell>
        </row>
        <row r="267">
          <cell r="C267" t="str">
            <v>ESTA MUTLI USAHA TBK PT</v>
          </cell>
          <cell r="H267">
            <v>5.6800000000000003E-2</v>
          </cell>
          <cell r="I267">
            <v>3.6400000000000002E-2</v>
          </cell>
        </row>
        <row r="268">
          <cell r="C268" t="str">
            <v>ESTIKA TATA TIARA TBK PT</v>
          </cell>
          <cell r="E268">
            <v>0.1537</v>
          </cell>
          <cell r="F268">
            <v>0.1953</v>
          </cell>
          <cell r="G268">
            <v>0.1401</v>
          </cell>
          <cell r="H268">
            <v>0.1135</v>
          </cell>
          <cell r="I268">
            <v>-1.8841000000000001</v>
          </cell>
        </row>
        <row r="269">
          <cell r="C269" t="str">
            <v>ETERINDO WAHANATAMA TBK PT</v>
          </cell>
          <cell r="D269">
            <v>-1.2104999999999999</v>
          </cell>
          <cell r="E269">
            <v>-1.6816</v>
          </cell>
        </row>
        <row r="270">
          <cell r="C270" t="str">
            <v>ETF PHILLIP MSCI ID EQ INDEX</v>
          </cell>
        </row>
        <row r="271">
          <cell r="C271" t="str">
            <v>EUREKA PRIMA JAKARTA TBK PT</v>
          </cell>
          <cell r="D271">
            <v>-4.0000000000000002E-4</v>
          </cell>
          <cell r="E271">
            <v>1.9E-3</v>
          </cell>
          <cell r="F271">
            <v>-8.3000000000000001E-3</v>
          </cell>
          <cell r="G271">
            <v>-4.4000000000000003E-3</v>
          </cell>
          <cell r="H271">
            <v>-4.4999999999999997E-3</v>
          </cell>
          <cell r="I271">
            <v>-1.6999999999999999E-3</v>
          </cell>
        </row>
        <row r="272">
          <cell r="C272" t="str">
            <v>EVER SHINE TEX TBK PT</v>
          </cell>
          <cell r="D272">
            <v>-0.57399999999999995</v>
          </cell>
          <cell r="E272">
            <v>0.21440000000000001</v>
          </cell>
          <cell r="F272">
            <v>-0.1103</v>
          </cell>
          <cell r="G272">
            <v>9.1300000000000006E-2</v>
          </cell>
          <cell r="H272">
            <v>-0.188</v>
          </cell>
          <cell r="I272">
            <v>-4.3700000000000003E-2</v>
          </cell>
        </row>
        <row r="273">
          <cell r="C273" t="str">
            <v>EXPLOITASI ENERGI INDONESIA</v>
          </cell>
          <cell r="D273">
            <v>-0.2014</v>
          </cell>
          <cell r="E273">
            <v>-0.2767</v>
          </cell>
          <cell r="F273">
            <v>-1.5597000000000001</v>
          </cell>
        </row>
        <row r="274">
          <cell r="C274" t="str">
            <v>EXPRESS TRANSINDO UTAMA TBK</v>
          </cell>
          <cell r="D274">
            <v>3.5700000000000003E-2</v>
          </cell>
          <cell r="E274">
            <v>-0.2228</v>
          </cell>
          <cell r="F274">
            <v>-1.0002</v>
          </cell>
        </row>
        <row r="275">
          <cell r="C275" t="str">
            <v>FAJAR SURYA WISESA PT</v>
          </cell>
          <cell r="D275">
            <v>-0.15210000000000001</v>
          </cell>
          <cell r="E275">
            <v>0.2777</v>
          </cell>
          <cell r="F275">
            <v>0.18490000000000001</v>
          </cell>
          <cell r="G275">
            <v>0.371</v>
          </cell>
          <cell r="H275">
            <v>0.21579999999999999</v>
          </cell>
          <cell r="I275">
            <v>7.6200000000000004E-2</v>
          </cell>
        </row>
        <row r="276">
          <cell r="C276" t="str">
            <v>FALMACO NONWOVEN INDUSTRI TB</v>
          </cell>
          <cell r="H276">
            <v>0.57110000000000005</v>
          </cell>
        </row>
        <row r="277">
          <cell r="C277" t="str">
            <v>FAP AGRI TBK PT</v>
          </cell>
          <cell r="G277">
            <v>-0.1196</v>
          </cell>
          <cell r="H277">
            <v>-7.8399999999999997E-2</v>
          </cell>
          <cell r="I277">
            <v>-4.07E-2</v>
          </cell>
        </row>
        <row r="278">
          <cell r="C278" t="str">
            <v>FASTFOOD INDONESIA TBK PT</v>
          </cell>
          <cell r="D278">
            <v>9.7000000000000003E-2</v>
          </cell>
          <cell r="E278">
            <v>0.14760000000000001</v>
          </cell>
          <cell r="F278">
            <v>0.13270000000000001</v>
          </cell>
          <cell r="G278">
            <v>0.14960000000000001</v>
          </cell>
          <cell r="H278">
            <v>0.151</v>
          </cell>
          <cell r="I278">
            <v>-0.2596</v>
          </cell>
        </row>
        <row r="279">
          <cell r="C279" t="str">
            <v>FIMPERKASA UTAMA TBK PT</v>
          </cell>
          <cell r="H279">
            <v>0.23880000000000001</v>
          </cell>
        </row>
        <row r="280">
          <cell r="C280" t="str">
            <v>FIRST INDO AMERICAN LEASING</v>
          </cell>
          <cell r="D280">
            <v>6.2E-2</v>
          </cell>
          <cell r="E280">
            <v>5.74E-2</v>
          </cell>
          <cell r="F280">
            <v>7.5200000000000003E-2</v>
          </cell>
          <cell r="G280">
            <v>1.5599999999999999E-2</v>
          </cell>
          <cell r="H280">
            <v>-1.5074000000000001</v>
          </cell>
        </row>
        <row r="281">
          <cell r="C281" t="str">
            <v>FIRST MEDIA TBK PT</v>
          </cell>
          <cell r="D281">
            <v>-7.8100000000000003E-2</v>
          </cell>
          <cell r="E281">
            <v>-0.1066</v>
          </cell>
          <cell r="F281">
            <v>-0.1678</v>
          </cell>
          <cell r="G281">
            <v>-0.8538</v>
          </cell>
          <cell r="H281">
            <v>-0.1237</v>
          </cell>
          <cell r="I281">
            <v>-1.12E-2</v>
          </cell>
        </row>
        <row r="282">
          <cell r="C282" t="str">
            <v>FKS FOOD SEJAHTERA TBK PT</v>
          </cell>
          <cell r="D282">
            <v>0.1009</v>
          </cell>
          <cell r="E282">
            <v>0.1623</v>
          </cell>
        </row>
        <row r="283">
          <cell r="C283" t="str">
            <v>FKS MULTI AGRO TBK PT</v>
          </cell>
          <cell r="D283">
            <v>0.1782</v>
          </cell>
          <cell r="E283">
            <v>0.28870000000000001</v>
          </cell>
          <cell r="F283">
            <v>0.18679999999999999</v>
          </cell>
          <cell r="G283">
            <v>0.12759999999999999</v>
          </cell>
          <cell r="H283">
            <v>0.1062</v>
          </cell>
          <cell r="I283">
            <v>0.16669999999999999</v>
          </cell>
        </row>
        <row r="284">
          <cell r="C284" t="str">
            <v>FORMOSA INGREDIENT FACTORY T</v>
          </cell>
        </row>
        <row r="285">
          <cell r="C285" t="str">
            <v>FORTUNE INDONESIA TBK PT</v>
          </cell>
          <cell r="D285">
            <v>1.55E-2</v>
          </cell>
          <cell r="E285">
            <v>-4.7399999999999998E-2</v>
          </cell>
          <cell r="F285">
            <v>-0.58150000000000002</v>
          </cell>
          <cell r="G285">
            <v>-0.1152</v>
          </cell>
          <cell r="H285">
            <v>1.06E-2</v>
          </cell>
          <cell r="I285">
            <v>-0.47689999999999999</v>
          </cell>
        </row>
        <row r="286">
          <cell r="C286" t="str">
            <v>FORTUNE MATE INDONESIA PT</v>
          </cell>
          <cell r="D286">
            <v>0.26350000000000001</v>
          </cell>
          <cell r="E286">
            <v>0.52329999999999999</v>
          </cell>
          <cell r="F286">
            <v>1.4500000000000001E-2</v>
          </cell>
          <cell r="G286">
            <v>9.5999999999999992E-3</v>
          </cell>
          <cell r="H286">
            <v>4.3E-3</v>
          </cell>
          <cell r="I286">
            <v>-2.3999999999999998E-3</v>
          </cell>
        </row>
        <row r="287">
          <cell r="C287" t="str">
            <v>FORZA LAND INDONESIA TBK PT</v>
          </cell>
          <cell r="F287">
            <v>6.0699999999999997E-2</v>
          </cell>
          <cell r="G287">
            <v>0.01</v>
          </cell>
          <cell r="H287">
            <v>4.4000000000000003E-3</v>
          </cell>
        </row>
        <row r="288">
          <cell r="C288" t="str">
            <v>FUJI FINANCE INDONESIA TBK</v>
          </cell>
          <cell r="G288">
            <v>3.1899999999999998E-2</v>
          </cell>
          <cell r="H288">
            <v>5.0700000000000002E-2</v>
          </cell>
          <cell r="I288">
            <v>3.5499999999999997E-2</v>
          </cell>
        </row>
        <row r="289">
          <cell r="C289" t="str">
            <v>GAJAH TUNGGAL TBK PT</v>
          </cell>
          <cell r="D289">
            <v>-5.6800000000000003E-2</v>
          </cell>
          <cell r="E289">
            <v>0.1115</v>
          </cell>
          <cell r="F289">
            <v>7.7999999999999996E-3</v>
          </cell>
          <cell r="G289">
            <v>-1.29E-2</v>
          </cell>
          <cell r="H289">
            <v>4.4400000000000002E-2</v>
          </cell>
          <cell r="I289">
            <v>4.9000000000000002E-2</v>
          </cell>
        </row>
        <row r="290">
          <cell r="C290" t="str">
            <v>GALVA TECHNOLOGY TBK PT</v>
          </cell>
          <cell r="F290">
            <v>7.0999999999999994E-2</v>
          </cell>
          <cell r="G290">
            <v>0.1134</v>
          </cell>
          <cell r="H290">
            <v>0.33260000000000001</v>
          </cell>
          <cell r="I290">
            <v>0.1671</v>
          </cell>
        </row>
        <row r="291">
          <cell r="C291" t="str">
            <v>GARDA TUJUH BUANA TBK PT</v>
          </cell>
          <cell r="D291">
            <v>-0.26479999999999998</v>
          </cell>
          <cell r="E291">
            <v>-0.104</v>
          </cell>
          <cell r="F291">
            <v>6.9999999999999999E-4</v>
          </cell>
          <cell r="G291">
            <v>4.8899999999999999E-2</v>
          </cell>
          <cell r="H291">
            <v>-8.9200000000000002E-2</v>
          </cell>
        </row>
        <row r="292">
          <cell r="C292" t="str">
            <v>GARUDA INDONESIA PERSERO TBK</v>
          </cell>
          <cell r="D292">
            <v>8.5099999999999995E-2</v>
          </cell>
          <cell r="E292">
            <v>8.3999999999999995E-3</v>
          </cell>
          <cell r="F292">
            <v>-0.22950000000000001</v>
          </cell>
          <cell r="G292">
            <v>-0.32669999999999999</v>
          </cell>
          <cell r="H292">
            <v>-7.1400000000000005E-2</v>
          </cell>
        </row>
        <row r="293">
          <cell r="C293" t="str">
            <v>GARUDA MAINTENANCE FACILITY</v>
          </cell>
          <cell r="D293">
            <v>0.33979999999999999</v>
          </cell>
          <cell r="E293">
            <v>0.39100000000000001</v>
          </cell>
          <cell r="F293">
            <v>0.21299999999999999</v>
          </cell>
          <cell r="G293">
            <v>3.8399999999999997E-2</v>
          </cell>
          <cell r="H293">
            <v>-0.27100000000000002</v>
          </cell>
        </row>
        <row r="294">
          <cell r="C294" t="str">
            <v>GARUDA METALINDO TBK PT</v>
          </cell>
          <cell r="D294">
            <v>0.152</v>
          </cell>
          <cell r="E294">
            <v>0.13089999999999999</v>
          </cell>
          <cell r="F294">
            <v>0.1196</v>
          </cell>
          <cell r="G294">
            <v>0.1134</v>
          </cell>
          <cell r="H294">
            <v>7.3200000000000001E-2</v>
          </cell>
          <cell r="I294">
            <v>-8.4599999999999995E-2</v>
          </cell>
        </row>
        <row r="295">
          <cell r="C295" t="str">
            <v>GARUDAFOOD PUTRA PUTRI JAYA</v>
          </cell>
          <cell r="E295">
            <v>0.16539999999999999</v>
          </cell>
          <cell r="F295">
            <v>0.29609999999999997</v>
          </cell>
          <cell r="G295">
            <v>0.23430000000000001</v>
          </cell>
          <cell r="H295">
            <v>0.16889999999999999</v>
          </cell>
          <cell r="I295">
            <v>0.1003</v>
          </cell>
        </row>
        <row r="296">
          <cell r="C296" t="str">
            <v>GAYA ABADI SEMPURNA TBK PT</v>
          </cell>
          <cell r="F296">
            <v>0.9083</v>
          </cell>
          <cell r="G296">
            <v>0.49359999999999998</v>
          </cell>
          <cell r="H296">
            <v>0.28539999999999999</v>
          </cell>
          <cell r="I296">
            <v>0.1595</v>
          </cell>
        </row>
        <row r="297">
          <cell r="C297" t="str">
            <v>GEMA GRAHASARANA TBK PT</v>
          </cell>
          <cell r="D297">
            <v>0.14149999999999999</v>
          </cell>
          <cell r="E297">
            <v>0.1055</v>
          </cell>
          <cell r="F297">
            <v>5.9700000000000003E-2</v>
          </cell>
          <cell r="G297">
            <v>5.1999999999999998E-2</v>
          </cell>
          <cell r="H297">
            <v>6.3700000000000007E-2</v>
          </cell>
          <cell r="I297">
            <v>3.3E-3</v>
          </cell>
        </row>
        <row r="298">
          <cell r="C298" t="str">
            <v>GEOPRIMA SOLUSI TBK PT</v>
          </cell>
          <cell r="H298">
            <v>0.4551</v>
          </cell>
          <cell r="I298">
            <v>-2.9899999999999999E-2</v>
          </cell>
        </row>
        <row r="299">
          <cell r="C299" t="str">
            <v>GIHON TELEKOMUNIKASI INDONES</v>
          </cell>
          <cell r="D299">
            <v>0.10580000000000001</v>
          </cell>
          <cell r="E299">
            <v>9.8599999999999993E-2</v>
          </cell>
          <cell r="F299">
            <v>0.29820000000000002</v>
          </cell>
          <cell r="G299">
            <v>0.1825</v>
          </cell>
          <cell r="H299">
            <v>0.12790000000000001</v>
          </cell>
          <cell r="I299">
            <v>0.12230000000000001</v>
          </cell>
        </row>
        <row r="300">
          <cell r="C300" t="str">
            <v>GINTING JAYA ENERGI TBK PT</v>
          </cell>
          <cell r="F300">
            <v>0.3745</v>
          </cell>
          <cell r="G300">
            <v>0.22900000000000001</v>
          </cell>
          <cell r="H300">
            <v>4.5400000000000003E-2</v>
          </cell>
          <cell r="I300">
            <v>2.3999999999999998E-3</v>
          </cell>
        </row>
        <row r="301">
          <cell r="C301" t="str">
            <v>GLOBAL KITA TERANG TBK PT</v>
          </cell>
        </row>
        <row r="302">
          <cell r="C302" t="str">
            <v>GLOBAL MEDIACOM TBK PT</v>
          </cell>
          <cell r="D302">
            <v>6.4000000000000003E-3</v>
          </cell>
          <cell r="E302">
            <v>2.0400000000000001E-2</v>
          </cell>
          <cell r="F302">
            <v>5.3400000000000003E-2</v>
          </cell>
          <cell r="G302">
            <v>8.8200000000000001E-2</v>
          </cell>
          <cell r="H302">
            <v>0.13650000000000001</v>
          </cell>
          <cell r="I302">
            <v>7.8299999999999995E-2</v>
          </cell>
        </row>
        <row r="303">
          <cell r="C303" t="str">
            <v>GLOBAL SUKSES SOLUSI TBK PT</v>
          </cell>
          <cell r="I303">
            <v>0.37680000000000002</v>
          </cell>
        </row>
        <row r="304">
          <cell r="C304" t="str">
            <v>GOLDEN EAGLE ENERGY TBK PT</v>
          </cell>
          <cell r="D304">
            <v>-0.1249</v>
          </cell>
          <cell r="E304">
            <v>-4.4499999999999998E-2</v>
          </cell>
          <cell r="F304">
            <v>8.2500000000000004E-2</v>
          </cell>
          <cell r="G304">
            <v>0.1555</v>
          </cell>
          <cell r="H304">
            <v>1.15E-2</v>
          </cell>
          <cell r="I304">
            <v>-2.8299999999999999E-2</v>
          </cell>
        </row>
        <row r="305">
          <cell r="C305" t="str">
            <v>GOLDEN ENERGY MINES TBK PT</v>
          </cell>
          <cell r="D305">
            <v>8.2000000000000007E-3</v>
          </cell>
          <cell r="E305">
            <v>0.1348</v>
          </cell>
          <cell r="F305">
            <v>0.42420000000000002</v>
          </cell>
          <cell r="G305">
            <v>0.32629999999999998</v>
          </cell>
          <cell r="H305">
            <v>0.1951</v>
          </cell>
          <cell r="I305">
            <v>0.26740000000000003</v>
          </cell>
        </row>
        <row r="306">
          <cell r="C306" t="str">
            <v>GOLDEN FLOWER PT</v>
          </cell>
          <cell r="F306">
            <v>0.1172</v>
          </cell>
          <cell r="G306">
            <v>9.8799999999999999E-2</v>
          </cell>
          <cell r="H306">
            <v>6.4899999999999999E-2</v>
          </cell>
          <cell r="I306">
            <v>-3.7499999999999999E-2</v>
          </cell>
        </row>
        <row r="307">
          <cell r="C307" t="str">
            <v>GOLDEN PLANTATION TBK PT</v>
          </cell>
          <cell r="D307">
            <v>-1.9599999999999999E-2</v>
          </cell>
          <cell r="E307">
            <v>1.1999999999999999E-3</v>
          </cell>
          <cell r="F307">
            <v>-3.9800000000000002E-2</v>
          </cell>
          <cell r="G307">
            <v>-0.17019999999999999</v>
          </cell>
        </row>
        <row r="308">
          <cell r="C308" t="str">
            <v>GOODYEAR INDONESIA PT</v>
          </cell>
          <cell r="D308">
            <v>-2E-3</v>
          </cell>
          <cell r="E308">
            <v>2.9600000000000001E-2</v>
          </cell>
          <cell r="F308">
            <v>-1.6299999999999999E-2</v>
          </cell>
          <cell r="G308">
            <v>9.4000000000000004E-3</v>
          </cell>
          <cell r="H308">
            <v>-2.24E-2</v>
          </cell>
          <cell r="I308">
            <v>-0.14599999999999999</v>
          </cell>
        </row>
        <row r="309">
          <cell r="C309" t="str">
            <v>GOWA MAKASSAR TOURISM DEVEL</v>
          </cell>
          <cell r="D309">
            <v>0.23910000000000001</v>
          </cell>
          <cell r="E309">
            <v>0.1457</v>
          </cell>
          <cell r="F309">
            <v>0.1016</v>
          </cell>
          <cell r="G309">
            <v>8.3699999999999997E-2</v>
          </cell>
          <cell r="H309">
            <v>-9.64E-2</v>
          </cell>
          <cell r="I309">
            <v>-0.16619999999999999</v>
          </cell>
        </row>
        <row r="310">
          <cell r="C310" t="str">
            <v>GOZCO PLANTATIONS TBK PT</v>
          </cell>
          <cell r="D310">
            <v>-1.47E-2</v>
          </cell>
          <cell r="E310">
            <v>-0.82599999999999996</v>
          </cell>
          <cell r="F310">
            <v>-0.13750000000000001</v>
          </cell>
          <cell r="G310">
            <v>-0.28039999999999998</v>
          </cell>
          <cell r="H310">
            <v>-0.65359999999999996</v>
          </cell>
          <cell r="I310">
            <v>-0.20899999999999999</v>
          </cell>
        </row>
        <row r="311">
          <cell r="C311" t="str">
            <v>GRAHA ANDRASENTRA PROPERTIND</v>
          </cell>
          <cell r="D311">
            <v>-0.124</v>
          </cell>
          <cell r="E311">
            <v>-2.7E-2</v>
          </cell>
          <cell r="F311">
            <v>3.7000000000000002E-3</v>
          </cell>
          <cell r="G311">
            <v>-7.1000000000000004E-3</v>
          </cell>
          <cell r="H311">
            <v>-5.0099999999999999E-2</v>
          </cell>
          <cell r="I311">
            <v>-5.2900000000000003E-2</v>
          </cell>
        </row>
        <row r="312">
          <cell r="C312" t="str">
            <v>GRAHA LAYAR PRIMA TBK PT</v>
          </cell>
          <cell r="D312">
            <v>-7.2300000000000003E-2</v>
          </cell>
          <cell r="E312">
            <v>-1.9400000000000001E-2</v>
          </cell>
          <cell r="F312">
            <v>1.11E-2</v>
          </cell>
          <cell r="G312">
            <v>3.0800000000000001E-2</v>
          </cell>
          <cell r="H312">
            <v>6.93E-2</v>
          </cell>
          <cell r="I312">
            <v>-0.43709999999999999</v>
          </cell>
        </row>
        <row r="313">
          <cell r="C313" t="str">
            <v>GRAND HOUSE MULIA TBK PT</v>
          </cell>
          <cell r="I313">
            <v>1.46E-2</v>
          </cell>
        </row>
        <row r="314">
          <cell r="C314" t="str">
            <v>GRAND KARTECH TBK PT</v>
          </cell>
          <cell r="D314">
            <v>-4.24E-2</v>
          </cell>
          <cell r="E314">
            <v>4.7000000000000002E-3</v>
          </cell>
        </row>
        <row r="315">
          <cell r="C315" t="str">
            <v>GREENWOOD SEJAHTERA TBK PT</v>
          </cell>
          <cell r="D315">
            <v>0.22589999999999999</v>
          </cell>
          <cell r="E315">
            <v>3.2899999999999999E-2</v>
          </cell>
          <cell r="F315">
            <v>2.92E-2</v>
          </cell>
          <cell r="G315">
            <v>3.1600000000000003E-2</v>
          </cell>
          <cell r="H315">
            <v>1.8599999999999998E-2</v>
          </cell>
          <cell r="I315">
            <v>-7.3000000000000001E-3</v>
          </cell>
        </row>
        <row r="316">
          <cell r="C316" t="str">
            <v>GTS INTERNASIONAL TBK PT</v>
          </cell>
          <cell r="H316">
            <v>0.30080000000000001</v>
          </cell>
          <cell r="I316">
            <v>0.3478</v>
          </cell>
        </row>
        <row r="317">
          <cell r="C317" t="str">
            <v>GUDANG GARAM TBK PT</v>
          </cell>
          <cell r="D317">
            <v>0.18149999999999999</v>
          </cell>
          <cell r="E317">
            <v>0.1726</v>
          </cell>
          <cell r="F317">
            <v>0.18990000000000001</v>
          </cell>
          <cell r="G317">
            <v>0.17849999999999999</v>
          </cell>
          <cell r="H317">
            <v>0.22650000000000001</v>
          </cell>
          <cell r="I317">
            <v>0.13969999999999999</v>
          </cell>
        </row>
        <row r="318">
          <cell r="C318" t="str">
            <v>GUNA TIMUR RAYA TBK PT</v>
          </cell>
          <cell r="E318">
            <v>5.6300000000000003E-2</v>
          </cell>
          <cell r="F318">
            <v>5.2999999999999999E-2</v>
          </cell>
          <cell r="G318">
            <v>2.3E-2</v>
          </cell>
          <cell r="H318">
            <v>1.2999999999999999E-2</v>
          </cell>
          <cell r="I318">
            <v>-0.13550000000000001</v>
          </cell>
        </row>
        <row r="319">
          <cell r="C319" t="str">
            <v>GUNAWAN DIANJAYA STEEL TBK</v>
          </cell>
          <cell r="D319">
            <v>-6.6299999999999998E-2</v>
          </cell>
          <cell r="E319">
            <v>3.8699999999999998E-2</v>
          </cell>
          <cell r="F319">
            <v>-5.8999999999999999E-3</v>
          </cell>
          <cell r="G319">
            <v>-9.1800000000000007E-2</v>
          </cell>
          <cell r="H319">
            <v>2.9600000000000001E-2</v>
          </cell>
          <cell r="I319">
            <v>-8.8200000000000001E-2</v>
          </cell>
        </row>
        <row r="320">
          <cell r="C320" t="str">
            <v>GUNUNG RAJA PAKSI TBK PT</v>
          </cell>
          <cell r="F320">
            <v>2.5399999999999999E-2</v>
          </cell>
          <cell r="G320">
            <v>2.0899999999999998E-2</v>
          </cell>
          <cell r="H320">
            <v>-3.4000000000000002E-2</v>
          </cell>
          <cell r="I320">
            <v>-1.2999999999999999E-2</v>
          </cell>
        </row>
        <row r="321">
          <cell r="C321" t="str">
            <v>HANSON INTERNATIONAL TBK PT</v>
          </cell>
          <cell r="D321">
            <v>3.8999999999999998E-3</v>
          </cell>
          <cell r="E321">
            <v>1.24E-2</v>
          </cell>
          <cell r="F321">
            <v>-2.07E-2</v>
          </cell>
          <cell r="G321">
            <v>1.49E-2</v>
          </cell>
        </row>
        <row r="322">
          <cell r="C322" t="str">
            <v>HARAPAN DUTA PERTIWI TBK PT</v>
          </cell>
          <cell r="G322">
            <v>0.1807</v>
          </cell>
          <cell r="H322">
            <v>0.15179999999999999</v>
          </cell>
          <cell r="I322">
            <v>-0.23480000000000001</v>
          </cell>
        </row>
        <row r="323">
          <cell r="C323" t="str">
            <v>HARTADINATA ABADI TBK PT</v>
          </cell>
          <cell r="D323">
            <v>0.20019999999999999</v>
          </cell>
          <cell r="E323">
            <v>0.3569</v>
          </cell>
          <cell r="F323">
            <v>0.1409</v>
          </cell>
          <cell r="G323">
            <v>0.1181</v>
          </cell>
          <cell r="H323">
            <v>0.1303</v>
          </cell>
          <cell r="I323">
            <v>0.13320000000000001</v>
          </cell>
        </row>
        <row r="324">
          <cell r="C324" t="str">
            <v>HARUM ENERGY TBK PT</v>
          </cell>
          <cell r="D324">
            <v>-6.88E-2</v>
          </cell>
          <cell r="E324">
            <v>4.82E-2</v>
          </cell>
          <cell r="F324">
            <v>0.15160000000000001</v>
          </cell>
          <cell r="G324">
            <v>0.1031</v>
          </cell>
          <cell r="H324">
            <v>6.0100000000000001E-2</v>
          </cell>
          <cell r="I324">
            <v>0.17249999999999999</v>
          </cell>
        </row>
        <row r="325">
          <cell r="C325" t="str">
            <v>HASNUR INTERNASIONAL SHIPPIN</v>
          </cell>
          <cell r="H325">
            <v>0.1177</v>
          </cell>
          <cell r="I325">
            <v>7.2099999999999997E-2</v>
          </cell>
        </row>
        <row r="326">
          <cell r="C326" t="str">
            <v>HENSEL DAVEST INDONESIA TBK</v>
          </cell>
          <cell r="F326">
            <v>0.15509999999999999</v>
          </cell>
          <cell r="G326">
            <v>8.1900000000000001E-2</v>
          </cell>
          <cell r="H326">
            <v>4.7100000000000003E-2</v>
          </cell>
          <cell r="I326">
            <v>1.09E-2</v>
          </cell>
        </row>
        <row r="327">
          <cell r="C327" t="str">
            <v>HERO SUPERMARKET TBK PT</v>
          </cell>
          <cell r="D327">
            <v>-2.7E-2</v>
          </cell>
          <cell r="E327">
            <v>2.2599999999999999E-2</v>
          </cell>
          <cell r="F327">
            <v>-3.5900000000000001E-2</v>
          </cell>
          <cell r="G327">
            <v>-0.27360000000000001</v>
          </cell>
          <cell r="H327">
            <v>-7.4000000000000003E-3</v>
          </cell>
          <cell r="I327">
            <v>-0.44</v>
          </cell>
        </row>
        <row r="328">
          <cell r="C328" t="str">
            <v>HEXINDO ADIPERKASA TBK PT</v>
          </cell>
          <cell r="D328">
            <v>8.5900000000000004E-2</v>
          </cell>
          <cell r="E328">
            <v>3.2800000000000003E-2</v>
          </cell>
          <cell r="F328">
            <v>9.74E-2</v>
          </cell>
          <cell r="G328">
            <v>0.15409999999999999</v>
          </cell>
          <cell r="H328">
            <v>0.23530000000000001</v>
          </cell>
          <cell r="I328">
            <v>0.22109999999999999</v>
          </cell>
        </row>
        <row r="329">
          <cell r="C329" t="str">
            <v>HIMALAYA ENERGI PERKASA TBK</v>
          </cell>
          <cell r="D329">
            <v>-1.1599999999999999E-2</v>
          </cell>
          <cell r="E329">
            <v>-0.54079999999999995</v>
          </cell>
          <cell r="F329">
            <v>-0.3664</v>
          </cell>
          <cell r="G329">
            <v>5.6300000000000003E-2</v>
          </cell>
          <cell r="H329">
            <v>-1.379</v>
          </cell>
          <cell r="I329">
            <v>-0.18779999999999999</v>
          </cell>
        </row>
        <row r="330">
          <cell r="C330" t="str">
            <v>HK METALS UTAMA TBK PT</v>
          </cell>
          <cell r="E330">
            <v>0.72650000000000003</v>
          </cell>
          <cell r="F330">
            <v>0.18179999999999999</v>
          </cell>
          <cell r="G330">
            <v>0.14699999999999999</v>
          </cell>
          <cell r="H330">
            <v>0.13320000000000001</v>
          </cell>
          <cell r="I330">
            <v>-0.41299999999999998</v>
          </cell>
        </row>
        <row r="331">
          <cell r="C331" t="str">
            <v>HM SAMPOERNA TBK PT</v>
          </cell>
          <cell r="D331">
            <v>0.45540000000000003</v>
          </cell>
          <cell r="E331">
            <v>0.3856</v>
          </cell>
          <cell r="F331">
            <v>0.37109999999999999</v>
          </cell>
          <cell r="G331">
            <v>0.38979999999999998</v>
          </cell>
          <cell r="H331">
            <v>0.38629999999999998</v>
          </cell>
          <cell r="I331">
            <v>0.26040000000000002</v>
          </cell>
        </row>
        <row r="332">
          <cell r="C332" t="str">
            <v>HOTEL FITRA INTERNATIONAL TB</v>
          </cell>
          <cell r="H332">
            <v>-0.19969999999999999</v>
          </cell>
          <cell r="I332">
            <v>-0.25509999999999999</v>
          </cell>
        </row>
        <row r="333">
          <cell r="C333" t="str">
            <v>HOTEL MANDARINE REGENCY TBK</v>
          </cell>
          <cell r="D333">
            <v>1.1999999999999999E-3</v>
          </cell>
          <cell r="E333">
            <v>1.1999999999999999E-3</v>
          </cell>
          <cell r="F333">
            <v>5.9999999999999995E-4</v>
          </cell>
          <cell r="G333">
            <v>-0.13350000000000001</v>
          </cell>
          <cell r="H333">
            <v>-4.0599999999999997E-2</v>
          </cell>
        </row>
        <row r="334">
          <cell r="C334" t="str">
            <v>HOTEL SAHID JAYA INTL PT</v>
          </cell>
          <cell r="D334">
            <v>2.0000000000000001E-4</v>
          </cell>
          <cell r="E334">
            <v>6.9999999999999999E-4</v>
          </cell>
          <cell r="F334">
            <v>1.2999999999999999E-3</v>
          </cell>
          <cell r="G334">
            <v>1.6999999999999999E-3</v>
          </cell>
          <cell r="H334">
            <v>-1.35E-2</v>
          </cell>
          <cell r="I334">
            <v>-5.7500000000000002E-2</v>
          </cell>
        </row>
        <row r="335">
          <cell r="C335" t="str">
            <v>HUMPUSS INTERMODA TRANS PT</v>
          </cell>
          <cell r="D335">
            <v>0.18579999999999999</v>
          </cell>
          <cell r="E335">
            <v>0.13539999999999999</v>
          </cell>
          <cell r="F335">
            <v>0.2954</v>
          </cell>
          <cell r="G335">
            <v>0.37109999999999999</v>
          </cell>
          <cell r="H335">
            <v>0.25219999999999998</v>
          </cell>
          <cell r="I335">
            <v>8.8300000000000003E-2</v>
          </cell>
        </row>
        <row r="336">
          <cell r="C336" t="str">
            <v>ICTSI JASA PRIMA TBK PT</v>
          </cell>
        </row>
        <row r="337">
          <cell r="C337" t="str">
            <v>IDEA INDONESIA AKADEMI TBK P</v>
          </cell>
          <cell r="I337">
            <v>0.32350000000000001</v>
          </cell>
        </row>
        <row r="338">
          <cell r="C338" t="str">
            <v>IFISHDECO TBK PT</v>
          </cell>
          <cell r="F338">
            <v>0.06</v>
          </cell>
          <cell r="G338">
            <v>0.16309999999999999</v>
          </cell>
          <cell r="H338">
            <v>0.2848</v>
          </cell>
          <cell r="I338">
            <v>5.8799999999999998E-2</v>
          </cell>
        </row>
        <row r="339">
          <cell r="C339" t="str">
            <v>IMAGO MULIA PERSADA TBK PT</v>
          </cell>
          <cell r="I339">
            <v>0.2112</v>
          </cell>
        </row>
        <row r="340">
          <cell r="C340" t="str">
            <v>IMPACK PRATAMA INDUSTRI TBK</v>
          </cell>
          <cell r="D340">
            <v>9.0700000000000003E-2</v>
          </cell>
          <cell r="E340">
            <v>0.11020000000000001</v>
          </cell>
          <cell r="F340">
            <v>8.5999999999999993E-2</v>
          </cell>
          <cell r="G340">
            <v>7.9799999999999996E-2</v>
          </cell>
          <cell r="H340">
            <v>9.0399999999999994E-2</v>
          </cell>
          <cell r="I340">
            <v>0.1031</v>
          </cell>
        </row>
        <row r="341">
          <cell r="C341" t="str">
            <v>INDAH KIAT PULP &amp; PAPER TBK</v>
          </cell>
          <cell r="D341">
            <v>8.8700000000000001E-2</v>
          </cell>
          <cell r="E341">
            <v>7.4499999999999997E-2</v>
          </cell>
          <cell r="F341">
            <v>0.13689999999999999</v>
          </cell>
          <cell r="G341">
            <v>0.16830000000000001</v>
          </cell>
          <cell r="H341">
            <v>7.0599999999999996E-2</v>
          </cell>
          <cell r="I341">
            <v>7.1199999999999999E-2</v>
          </cell>
        </row>
        <row r="342">
          <cell r="C342" t="str">
            <v>INDAH PRAKASA SENTOSA TBK PT</v>
          </cell>
          <cell r="D342">
            <v>-5.3100000000000001E-2</v>
          </cell>
          <cell r="E342">
            <v>-0.2165</v>
          </cell>
          <cell r="F342">
            <v>-8.7900000000000006E-2</v>
          </cell>
          <cell r="G342">
            <v>-8.3900000000000002E-2</v>
          </cell>
          <cell r="H342">
            <v>-2.81E-2</v>
          </cell>
          <cell r="I342">
            <v>-0.1323</v>
          </cell>
        </row>
        <row r="343">
          <cell r="C343" t="str">
            <v>INDAL ALUMINIUM INDUSTRY PT</v>
          </cell>
          <cell r="D343">
            <v>0.1583</v>
          </cell>
          <cell r="E343">
            <v>0.14280000000000001</v>
          </cell>
          <cell r="F343">
            <v>0.1444</v>
          </cell>
          <cell r="G343">
            <v>0.13919999999999999</v>
          </cell>
          <cell r="H343">
            <v>0.1077</v>
          </cell>
          <cell r="I343">
            <v>1.2500000000000001E-2</v>
          </cell>
        </row>
        <row r="344">
          <cell r="C344" t="str">
            <v>INDEKS INSIGHT ETF FTSE LVFI</v>
          </cell>
        </row>
        <row r="345">
          <cell r="C345" t="str">
            <v>INDEKS PREMIER ETF FTSE ESG</v>
          </cell>
        </row>
        <row r="346">
          <cell r="C346" t="str">
            <v>INDEKS STAR ETF SRI-KEHATI</v>
          </cell>
        </row>
        <row r="347">
          <cell r="C347" t="str">
            <v>INDIKA ENERGY TBK PT</v>
          </cell>
          <cell r="D347">
            <v>-6.6299999999999998E-2</v>
          </cell>
          <cell r="E347">
            <v>-0.1089</v>
          </cell>
          <cell r="F347">
            <v>0.44309999999999999</v>
          </cell>
          <cell r="G347">
            <v>8.5500000000000007E-2</v>
          </cell>
          <cell r="H347">
            <v>-2.0199999999999999E-2</v>
          </cell>
          <cell r="I347">
            <v>-0.153</v>
          </cell>
        </row>
        <row r="348">
          <cell r="C348" t="str">
            <v>INDO ACIDATAMA TBK PT</v>
          </cell>
          <cell r="D348">
            <v>4.6699999999999998E-2</v>
          </cell>
          <cell r="E348">
            <v>2.98E-2</v>
          </cell>
          <cell r="F348">
            <v>4.3299999999999998E-2</v>
          </cell>
          <cell r="G348">
            <v>8.6699999999999999E-2</v>
          </cell>
          <cell r="H348">
            <v>8.6300000000000002E-2</v>
          </cell>
          <cell r="I348">
            <v>8.0100000000000005E-2</v>
          </cell>
        </row>
        <row r="349">
          <cell r="C349" t="str">
            <v>INDO KOMODITI KORPORA TBK PT</v>
          </cell>
          <cell r="E349">
            <v>4.2900000000000001E-2</v>
          </cell>
          <cell r="F349">
            <v>2.6700000000000002E-2</v>
          </cell>
          <cell r="G349">
            <v>3.0700000000000002E-2</v>
          </cell>
          <cell r="H349">
            <v>-2.8500000000000001E-2</v>
          </cell>
          <cell r="I349">
            <v>-4.7E-2</v>
          </cell>
        </row>
        <row r="350">
          <cell r="C350" t="str">
            <v>INDO KORDSA TBK PT</v>
          </cell>
          <cell r="D350">
            <v>6.4299999999999996E-2</v>
          </cell>
          <cell r="E350">
            <v>0.1118</v>
          </cell>
          <cell r="F350">
            <v>0.1176</v>
          </cell>
          <cell r="G350">
            <v>8.4000000000000005E-2</v>
          </cell>
          <cell r="H350">
            <v>6.6199999999999995E-2</v>
          </cell>
          <cell r="I350">
            <v>-1.9599999999999999E-2</v>
          </cell>
        </row>
        <row r="351">
          <cell r="C351" t="str">
            <v>INDO OIL PERKASA TBK PT</v>
          </cell>
          <cell r="H351">
            <v>0.21</v>
          </cell>
          <cell r="I351">
            <v>0.21049999999999999</v>
          </cell>
        </row>
        <row r="352">
          <cell r="C352" t="str">
            <v>INDO PREMIER ETF IDX30</v>
          </cell>
        </row>
        <row r="353">
          <cell r="C353" t="str">
            <v>INDO PREMIER ETF PEFINDO-I</v>
          </cell>
        </row>
        <row r="354">
          <cell r="C354" t="str">
            <v>INDO PREMIER ETF SRI KEHATI</v>
          </cell>
        </row>
        <row r="355">
          <cell r="C355" t="str">
            <v>INDO PREMIER IDX HIGH DIV 20</v>
          </cell>
        </row>
        <row r="356">
          <cell r="C356" t="str">
            <v>INDO PREMIER-ETF LQ-45</v>
          </cell>
        </row>
        <row r="357">
          <cell r="C357" t="str">
            <v>INDO STRAITS TBK PT</v>
          </cell>
          <cell r="D357">
            <v>-0.3513</v>
          </cell>
          <cell r="E357">
            <v>-0.31330000000000002</v>
          </cell>
          <cell r="F357">
            <v>-0.1283</v>
          </cell>
          <cell r="G357">
            <v>7.3000000000000001E-3</v>
          </cell>
          <cell r="H357">
            <v>1.3299999999999999E-2</v>
          </cell>
          <cell r="I357">
            <v>2.0000000000000001E-4</v>
          </cell>
        </row>
        <row r="358">
          <cell r="C358" t="str">
            <v>INDO TAMBANGRAYA MEGAH TBK P</v>
          </cell>
          <cell r="D358">
            <v>7.3400000000000007E-2</v>
          </cell>
          <cell r="E358">
            <v>0.15010000000000001</v>
          </cell>
          <cell r="F358">
            <v>0.27079999999999999</v>
          </cell>
          <cell r="G358">
            <v>0.27139999999999997</v>
          </cell>
          <cell r="H358">
            <v>0.13900000000000001</v>
          </cell>
          <cell r="I358">
            <v>4.53E-2</v>
          </cell>
        </row>
        <row r="359">
          <cell r="C359" t="str">
            <v>INDOCEMENT TUNGGAL PRAKARSA</v>
          </cell>
          <cell r="D359">
            <v>0.1799</v>
          </cell>
          <cell r="E359">
            <v>0.15479999999999999</v>
          </cell>
          <cell r="F359">
            <v>7.3400000000000007E-2</v>
          </cell>
          <cell r="G359">
            <v>4.8000000000000001E-2</v>
          </cell>
          <cell r="H359">
            <v>7.9299999999999995E-2</v>
          </cell>
          <cell r="I359">
            <v>7.9799999999999996E-2</v>
          </cell>
        </row>
        <row r="360">
          <cell r="C360" t="str">
            <v>INDOFARMA TBK PT</v>
          </cell>
          <cell r="D360">
            <v>1.11E-2</v>
          </cell>
          <cell r="E360">
            <v>-2.9700000000000001E-2</v>
          </cell>
          <cell r="F360">
            <v>-8.4000000000000005E-2</v>
          </cell>
          <cell r="G360">
            <v>-6.4000000000000001E-2</v>
          </cell>
          <cell r="H360">
            <v>1.5900000000000001E-2</v>
          </cell>
          <cell r="I360">
            <v>1E-4</v>
          </cell>
        </row>
        <row r="361">
          <cell r="C361" t="str">
            <v>INDOFOOD CBP SUKSES MAKMUR T</v>
          </cell>
          <cell r="D361">
            <v>0.20619999999999999</v>
          </cell>
          <cell r="E361">
            <v>0.21809999999999999</v>
          </cell>
          <cell r="F361">
            <v>0.20449999999999999</v>
          </cell>
          <cell r="G361">
            <v>0.22220000000000001</v>
          </cell>
          <cell r="H361">
            <v>0.21479999999999999</v>
          </cell>
          <cell r="I361">
            <v>0.2407</v>
          </cell>
        </row>
        <row r="362">
          <cell r="C362" t="str">
            <v>INDOFOOD SUKSES MAKMUR TBK P</v>
          </cell>
          <cell r="D362">
            <v>0.1133</v>
          </cell>
          <cell r="E362">
            <v>0.1474</v>
          </cell>
          <cell r="F362">
            <v>0.13789999999999999</v>
          </cell>
          <cell r="G362">
            <v>0.12839999999999999</v>
          </cell>
          <cell r="H362">
            <v>0.13750000000000001</v>
          </cell>
          <cell r="I362">
            <v>0.16109999999999999</v>
          </cell>
        </row>
        <row r="363">
          <cell r="C363" t="str">
            <v>INDOINTERNET TBK PT</v>
          </cell>
          <cell r="G363">
            <v>0.41460000000000002</v>
          </cell>
          <cell r="H363">
            <v>0.3861</v>
          </cell>
          <cell r="I363">
            <v>0.39129999999999998</v>
          </cell>
        </row>
        <row r="364">
          <cell r="C364" t="str">
            <v>INDOMOBIL SUKSES INTERNASION</v>
          </cell>
          <cell r="D364">
            <v>-8.0999999999999996E-3</v>
          </cell>
          <cell r="E364">
            <v>-5.1400000000000001E-2</v>
          </cell>
          <cell r="F364">
            <v>-1.5800000000000002E-2</v>
          </cell>
          <cell r="G364">
            <v>2.7000000000000001E-3</v>
          </cell>
          <cell r="H364">
            <v>1.9900000000000001E-2</v>
          </cell>
          <cell r="I364">
            <v>-5.7700000000000001E-2</v>
          </cell>
        </row>
        <row r="365">
          <cell r="C365" t="str">
            <v>INDONESIA FIBREBOARD INDUSTR</v>
          </cell>
          <cell r="F365">
            <v>9.4000000000000004E-3</v>
          </cell>
          <cell r="G365">
            <v>8.1600000000000006E-2</v>
          </cell>
          <cell r="H365">
            <v>6.83E-2</v>
          </cell>
          <cell r="I365">
            <v>7.46E-2</v>
          </cell>
        </row>
        <row r="366">
          <cell r="C366" t="str">
            <v>INDONESIA KENDARAAN TERMINAL</v>
          </cell>
          <cell r="H366">
            <v>0.12429999999999999</v>
          </cell>
          <cell r="I366">
            <v>-2.29E-2</v>
          </cell>
        </row>
        <row r="367">
          <cell r="C367" t="str">
            <v>INDONESIA PONDASI RAYA TBK P</v>
          </cell>
          <cell r="D367">
            <v>0.31169999999999998</v>
          </cell>
          <cell r="E367">
            <v>0.1148</v>
          </cell>
          <cell r="F367">
            <v>9.8599999999999993E-2</v>
          </cell>
          <cell r="G367">
            <v>2.4199999999999999E-2</v>
          </cell>
          <cell r="H367">
            <v>-7.3000000000000001E-3</v>
          </cell>
          <cell r="I367">
            <v>-0.39419999999999999</v>
          </cell>
        </row>
        <row r="368">
          <cell r="C368" t="str">
            <v>INDONESIA PRIMA PROPERTY PT</v>
          </cell>
          <cell r="D368">
            <v>0.1178</v>
          </cell>
          <cell r="E368">
            <v>8.9800000000000005E-2</v>
          </cell>
          <cell r="F368">
            <v>-1.7399999999999999E-2</v>
          </cell>
          <cell r="G368">
            <v>3.6299999999999999E-2</v>
          </cell>
          <cell r="H368">
            <v>-1.5699999999999999E-2</v>
          </cell>
          <cell r="I368">
            <v>-6.13E-2</v>
          </cell>
        </row>
        <row r="369">
          <cell r="C369" t="str">
            <v>INDONESIA TRANSPORT &amp; INFRAS</v>
          </cell>
          <cell r="D369">
            <v>-0.17530000000000001</v>
          </cell>
          <cell r="E369">
            <v>-0.2155</v>
          </cell>
          <cell r="F369">
            <v>-0.1537</v>
          </cell>
          <cell r="G369">
            <v>-0.1757</v>
          </cell>
          <cell r="H369">
            <v>-0.13400000000000001</v>
          </cell>
          <cell r="I369">
            <v>-0.2525</v>
          </cell>
        </row>
        <row r="370">
          <cell r="C370" t="str">
            <v>INDONESIAN PARADISE PROPERTY</v>
          </cell>
          <cell r="D370">
            <v>2.8799999999999999E-2</v>
          </cell>
          <cell r="E370">
            <v>4.8500000000000001E-2</v>
          </cell>
          <cell r="F370">
            <v>2.7900000000000001E-2</v>
          </cell>
          <cell r="G370">
            <v>2.06E-2</v>
          </cell>
          <cell r="H370">
            <v>0.42799999999999999</v>
          </cell>
          <cell r="I370">
            <v>-8.7599999999999997E-2</v>
          </cell>
        </row>
        <row r="371">
          <cell r="C371" t="str">
            <v>INDONESIAN TOBACCO TBK PT</v>
          </cell>
          <cell r="F371">
            <v>0.68879999999999997</v>
          </cell>
          <cell r="G371">
            <v>7.4099999999999999E-2</v>
          </cell>
          <cell r="H371">
            <v>-2.9700000000000001E-2</v>
          </cell>
          <cell r="I371">
            <v>2.24E-2</v>
          </cell>
        </row>
        <row r="372">
          <cell r="C372" t="str">
            <v>INDOPOLY SWAKARSA INDUSTRY</v>
          </cell>
          <cell r="D372">
            <v>1.55E-2</v>
          </cell>
          <cell r="E372">
            <v>4.0399999999999998E-2</v>
          </cell>
          <cell r="F372">
            <v>1.3899999999999999E-2</v>
          </cell>
          <cell r="G372">
            <v>3.15E-2</v>
          </cell>
          <cell r="H372">
            <v>2.7E-2</v>
          </cell>
          <cell r="I372">
            <v>4.8399999999999999E-2</v>
          </cell>
        </row>
        <row r="373">
          <cell r="C373" t="str">
            <v>INDORAMA SYNTHETICS TBK PT</v>
          </cell>
          <cell r="D373">
            <v>3.2800000000000003E-2</v>
          </cell>
          <cell r="E373">
            <v>4.5999999999999999E-3</v>
          </cell>
          <cell r="F373">
            <v>5.5999999999999999E-3</v>
          </cell>
          <cell r="G373">
            <v>0.19409999999999999</v>
          </cell>
          <cell r="H373">
            <v>0.10630000000000001</v>
          </cell>
          <cell r="I373">
            <v>1.67E-2</v>
          </cell>
        </row>
        <row r="374">
          <cell r="C374" t="str">
            <v>INDORITEL MAKMUR INTERNASION</v>
          </cell>
          <cell r="D374">
            <v>5.4399999999999997E-2</v>
          </cell>
          <cell r="E374">
            <v>5.11E-2</v>
          </cell>
          <cell r="F374">
            <v>2.4899999999999999E-2</v>
          </cell>
          <cell r="G374">
            <v>3.32E-2</v>
          </cell>
          <cell r="H374">
            <v>5.7500000000000002E-2</v>
          </cell>
          <cell r="I374">
            <v>3.4299999999999997E-2</v>
          </cell>
        </row>
        <row r="375">
          <cell r="C375" t="str">
            <v>INDOSAT TBK PT</v>
          </cell>
          <cell r="D375">
            <v>-0.1008</v>
          </cell>
          <cell r="E375">
            <v>8.5599999999999996E-2</v>
          </cell>
          <cell r="F375">
            <v>8.3099999999999993E-2</v>
          </cell>
          <cell r="G375">
            <v>-0.191</v>
          </cell>
          <cell r="H375">
            <v>0.1313</v>
          </cell>
          <cell r="I375">
            <v>-5.8299999999999998E-2</v>
          </cell>
        </row>
        <row r="376">
          <cell r="C376" t="str">
            <v>INDOSPRING TBK PT</v>
          </cell>
          <cell r="D376">
            <v>5.0000000000000001E-4</v>
          </cell>
          <cell r="E376">
            <v>2.5100000000000001E-2</v>
          </cell>
          <cell r="F376">
            <v>5.4399999999999997E-2</v>
          </cell>
          <cell r="G376">
            <v>5.1400000000000001E-2</v>
          </cell>
          <cell r="H376">
            <v>4.24E-2</v>
          </cell>
          <cell r="I376">
            <v>2.3099999999999999E-2</v>
          </cell>
        </row>
        <row r="377">
          <cell r="C377" t="str">
            <v>INDOSTERLING TECHNOMEDIA TBK</v>
          </cell>
          <cell r="H377">
            <v>0.19620000000000001</v>
          </cell>
          <cell r="I377">
            <v>4.8000000000000001E-2</v>
          </cell>
        </row>
        <row r="378">
          <cell r="C378" t="str">
            <v>INDUSTRI DAN PERDAGANGAN BIN</v>
          </cell>
          <cell r="D378">
            <v>0.1076</v>
          </cell>
          <cell r="E378">
            <v>0.1537</v>
          </cell>
          <cell r="F378">
            <v>0.15640000000000001</v>
          </cell>
          <cell r="G378">
            <v>0.154</v>
          </cell>
          <cell r="H378">
            <v>-5.28E-2</v>
          </cell>
          <cell r="I378">
            <v>-0.90139999999999998</v>
          </cell>
        </row>
        <row r="379">
          <cell r="C379" t="str">
            <v>INDUSTRI JAMU DAN FARMASI SI</v>
          </cell>
          <cell r="D379">
            <v>0.16750000000000001</v>
          </cell>
          <cell r="E379">
            <v>0.1794</v>
          </cell>
          <cell r="F379">
            <v>0.1888</v>
          </cell>
          <cell r="G379">
            <v>0.22900000000000001</v>
          </cell>
          <cell r="H379">
            <v>0.2707</v>
          </cell>
          <cell r="I379">
            <v>0.29720000000000002</v>
          </cell>
        </row>
        <row r="380">
          <cell r="C380" t="str">
            <v>INOCYCLE TECHNOLOGY GROUP TB</v>
          </cell>
          <cell r="F380">
            <v>0.107</v>
          </cell>
          <cell r="G380">
            <v>0.1013</v>
          </cell>
          <cell r="H380">
            <v>9.06E-2</v>
          </cell>
          <cell r="I380">
            <v>-2.8899999999999999E-2</v>
          </cell>
        </row>
        <row r="381">
          <cell r="C381" t="str">
            <v>INTAN BARUPRANA FINANCE TBK</v>
          </cell>
          <cell r="D381">
            <v>1.6000000000000001E-3</v>
          </cell>
          <cell r="E381">
            <v>-0.52590000000000003</v>
          </cell>
          <cell r="F381">
            <v>-0.92190000000000005</v>
          </cell>
          <cell r="G381">
            <v>-0.63729999999999998</v>
          </cell>
          <cell r="H381">
            <v>-0.35270000000000001</v>
          </cell>
        </row>
        <row r="382">
          <cell r="C382" t="str">
            <v>INTAWIJAYA INTERNASIONAL TBK</v>
          </cell>
          <cell r="D382">
            <v>0.1168</v>
          </cell>
          <cell r="E382">
            <v>5.0299999999999997E-2</v>
          </cell>
          <cell r="F382">
            <v>6.5100000000000005E-2</v>
          </cell>
          <cell r="G382">
            <v>5.7000000000000002E-2</v>
          </cell>
          <cell r="H382">
            <v>4.2099999999999999E-2</v>
          </cell>
          <cell r="I382">
            <v>8.5199999999999998E-2</v>
          </cell>
        </row>
        <row r="383">
          <cell r="C383" t="str">
            <v>INTEGRA INDOCABINET TBK PT</v>
          </cell>
          <cell r="D383">
            <v>6.0999999999999999E-2</v>
          </cell>
          <cell r="E383">
            <v>0.13589999999999999</v>
          </cell>
          <cell r="F383">
            <v>0.1053</v>
          </cell>
          <cell r="G383">
            <v>0.1106</v>
          </cell>
          <cell r="H383">
            <v>8.6400000000000005E-2</v>
          </cell>
          <cell r="I383">
            <v>0.1132</v>
          </cell>
        </row>
        <row r="384">
          <cell r="C384" t="str">
            <v>INTER DELTA TBK PT</v>
          </cell>
          <cell r="D384">
            <v>8.4400000000000003E-2</v>
          </cell>
          <cell r="E384">
            <v>3.7400000000000003E-2</v>
          </cell>
          <cell r="F384">
            <v>4.7699999999999999E-2</v>
          </cell>
          <cell r="G384">
            <v>4.6100000000000002E-2</v>
          </cell>
          <cell r="H384">
            <v>1.8499999999999999E-2</v>
          </cell>
          <cell r="I384">
            <v>-0.14499999999999999</v>
          </cell>
        </row>
        <row r="385">
          <cell r="C385" t="str">
            <v>INTERMEDIA CAPITAL TBK PT</v>
          </cell>
          <cell r="D385">
            <v>0.17150000000000001</v>
          </cell>
          <cell r="E385">
            <v>0.3382</v>
          </cell>
          <cell r="F385">
            <v>0.22670000000000001</v>
          </cell>
          <cell r="G385">
            <v>-5.5800000000000002E-2</v>
          </cell>
          <cell r="H385">
            <v>2.6499999999999999E-2</v>
          </cell>
          <cell r="I385">
            <v>4.0500000000000001E-2</v>
          </cell>
        </row>
        <row r="386">
          <cell r="C386" t="str">
            <v>INTI AGRI RESOURCES TBK PT</v>
          </cell>
          <cell r="D386">
            <v>-4.9299999999999997E-2</v>
          </cell>
          <cell r="E386">
            <v>-8.9499999999999996E-2</v>
          </cell>
          <cell r="F386">
            <v>-4.4699999999999997E-2</v>
          </cell>
          <cell r="G386">
            <v>-5.3499999999999999E-2</v>
          </cell>
          <cell r="H386">
            <v>0.27010000000000001</v>
          </cell>
          <cell r="I386">
            <v>-0.1226</v>
          </cell>
        </row>
        <row r="387">
          <cell r="C387" t="str">
            <v>INTI BANGUN SEJAHTERA TBK PT</v>
          </cell>
          <cell r="D387">
            <v>0.1115</v>
          </cell>
          <cell r="E387">
            <v>3.8800000000000001E-2</v>
          </cell>
          <cell r="F387">
            <v>6.7299999999999999E-2</v>
          </cell>
          <cell r="G387">
            <v>3.0599999999999999E-2</v>
          </cell>
          <cell r="H387">
            <v>2.3400000000000001E-2</v>
          </cell>
          <cell r="I387">
            <v>1.12E-2</v>
          </cell>
        </row>
        <row r="388">
          <cell r="C388" t="str">
            <v>INTIKERAMIK ALAMASRI INDU PT</v>
          </cell>
          <cell r="D388">
            <v>-0.87839999999999996</v>
          </cell>
          <cell r="H388">
            <v>-8.0799999999999997E-2</v>
          </cell>
          <cell r="I388">
            <v>-8.1600000000000006E-2</v>
          </cell>
        </row>
        <row r="389">
          <cell r="C389" t="str">
            <v>INTILAND DEVELOPMENT TBK PT</v>
          </cell>
          <cell r="D389">
            <v>8.8599999999999998E-2</v>
          </cell>
          <cell r="E389">
            <v>6.1899999999999997E-2</v>
          </cell>
          <cell r="F389">
            <v>5.6099999999999997E-2</v>
          </cell>
          <cell r="G389">
            <v>3.5499999999999997E-2</v>
          </cell>
          <cell r="H389">
            <v>4.1799999999999997E-2</v>
          </cell>
          <cell r="I389">
            <v>1.35E-2</v>
          </cell>
        </row>
        <row r="390">
          <cell r="C390" t="str">
            <v>INTRACO PENTA TBK PT</v>
          </cell>
          <cell r="D390">
            <v>-0.4304</v>
          </cell>
          <cell r="E390">
            <v>-0.35759999999999997</v>
          </cell>
          <cell r="F390">
            <v>-0.48149999999999998</v>
          </cell>
          <cell r="G390">
            <v>-1.1903999999999999</v>
          </cell>
        </row>
        <row r="391">
          <cell r="C391" t="str">
            <v>ISLAND CONCEPTS INDONESIA PT</v>
          </cell>
          <cell r="D391">
            <v>2.2000000000000001E-3</v>
          </cell>
          <cell r="E391">
            <v>2.4500000000000001E-2</v>
          </cell>
          <cell r="F391">
            <v>8.3900000000000002E-2</v>
          </cell>
          <cell r="G391">
            <v>0.15</v>
          </cell>
          <cell r="H391">
            <v>0.15459999999999999</v>
          </cell>
          <cell r="I391">
            <v>1.24E-2</v>
          </cell>
        </row>
        <row r="392">
          <cell r="C392" t="str">
            <v>ITAMA RANORAYA TBK PT</v>
          </cell>
          <cell r="F392">
            <v>0.86980000000000002</v>
          </cell>
          <cell r="G392">
            <v>0.58130000000000004</v>
          </cell>
          <cell r="H392">
            <v>0.22</v>
          </cell>
          <cell r="I392">
            <v>0.2535</v>
          </cell>
        </row>
        <row r="393">
          <cell r="C393" t="str">
            <v>J RESOURCES ASIA PASIFIK TBK</v>
          </cell>
          <cell r="D393">
            <v>8.7400000000000005E-2</v>
          </cell>
          <cell r="E393">
            <v>6.7699999999999996E-2</v>
          </cell>
          <cell r="F393">
            <v>4.8399999999999999E-2</v>
          </cell>
          <cell r="G393">
            <v>4.9000000000000002E-2</v>
          </cell>
          <cell r="H393">
            <v>1.1000000000000001E-3</v>
          </cell>
          <cell r="I393">
            <v>-2.0299999999999999E-2</v>
          </cell>
        </row>
        <row r="394">
          <cell r="C394" t="str">
            <v>J.A. WATTIE TBK PT</v>
          </cell>
          <cell r="D394">
            <v>-9.2999999999999992E-3</v>
          </cell>
          <cell r="E394">
            <v>-0.19500000000000001</v>
          </cell>
          <cell r="F394">
            <v>-0.22220000000000001</v>
          </cell>
          <cell r="G394">
            <v>-0.40089999999999998</v>
          </cell>
          <cell r="H394">
            <v>-0.54310000000000003</v>
          </cell>
          <cell r="I394">
            <v>-1.0053000000000001</v>
          </cell>
        </row>
        <row r="395">
          <cell r="C395" t="str">
            <v>JACCS MITRA PINASTHIKA MUSTI</v>
          </cell>
          <cell r="D395">
            <v>6.2399999999999997E-2</v>
          </cell>
          <cell r="E395">
            <v>7.6200000000000004E-2</v>
          </cell>
          <cell r="F395">
            <v>8.1799999999999998E-2</v>
          </cell>
          <cell r="G395">
            <v>0.55689999999999995</v>
          </cell>
          <cell r="H395">
            <v>5.5100000000000003E-2</v>
          </cell>
          <cell r="I395">
            <v>1.7600000000000001E-2</v>
          </cell>
        </row>
        <row r="396">
          <cell r="C396" t="str">
            <v>JAKARTA INT'L HOTELS &amp; DEV</v>
          </cell>
          <cell r="D396">
            <v>8.9999999999999998E-4</v>
          </cell>
          <cell r="E396">
            <v>5.4999999999999997E-3</v>
          </cell>
          <cell r="F396">
            <v>3.8999999999999998E-3</v>
          </cell>
          <cell r="G396">
            <v>4.1000000000000003E-3</v>
          </cell>
          <cell r="H396">
            <v>2.3E-3</v>
          </cell>
          <cell r="I396">
            <v>-8.9999999999999993E-3</v>
          </cell>
        </row>
        <row r="397">
          <cell r="C397" t="str">
            <v>JAKARTA KYOEI STEEL WORKS TB</v>
          </cell>
        </row>
        <row r="398">
          <cell r="C398" t="str">
            <v>JAKARTA SETIABUDI INTL PT</v>
          </cell>
          <cell r="D398">
            <v>9.6299999999999997E-2</v>
          </cell>
          <cell r="E398">
            <v>6.4000000000000001E-2</v>
          </cell>
          <cell r="F398">
            <v>6.4799999999999996E-2</v>
          </cell>
          <cell r="G398">
            <v>0.1356</v>
          </cell>
          <cell r="H398">
            <v>4.6699999999999998E-2</v>
          </cell>
          <cell r="I398">
            <v>-6.2100000000000002E-2</v>
          </cell>
        </row>
        <row r="399">
          <cell r="C399" t="str">
            <v>JAPFA COMFEED INDONES-TBK PT</v>
          </cell>
          <cell r="D399">
            <v>9.0300000000000005E-2</v>
          </cell>
          <cell r="E399">
            <v>0.28570000000000001</v>
          </cell>
          <cell r="F399">
            <v>0.11020000000000001</v>
          </cell>
          <cell r="G399">
            <v>0.24490000000000001</v>
          </cell>
          <cell r="H399">
            <v>0.16950000000000001</v>
          </cell>
          <cell r="I399">
            <v>8.3699999999999997E-2</v>
          </cell>
        </row>
        <row r="400">
          <cell r="C400" t="str">
            <v>JASA ARMADA INDONESIA PT</v>
          </cell>
          <cell r="D400">
            <v>1.0588</v>
          </cell>
          <cell r="E400">
            <v>0.37580000000000002</v>
          </cell>
          <cell r="F400">
            <v>0.17960000000000001</v>
          </cell>
          <cell r="G400">
            <v>7.1199999999999999E-2</v>
          </cell>
          <cell r="H400">
            <v>8.4900000000000003E-2</v>
          </cell>
          <cell r="I400">
            <v>7.3899999999999993E-2</v>
          </cell>
        </row>
        <row r="401">
          <cell r="C401" t="str">
            <v>JASA MARGA (PERSERO) TBK PT</v>
          </cell>
          <cell r="D401">
            <v>0.14749999999999999</v>
          </cell>
          <cell r="E401">
            <v>0.15679999999999999</v>
          </cell>
          <cell r="F401">
            <v>0.15290000000000001</v>
          </cell>
          <cell r="G401">
            <v>0.1376</v>
          </cell>
          <cell r="H401">
            <v>0.124</v>
          </cell>
          <cell r="I401">
            <v>2.6499999999999999E-2</v>
          </cell>
        </row>
        <row r="402">
          <cell r="C402" t="str">
            <v>JASNITA TELEKOMINDO TBK PT</v>
          </cell>
          <cell r="E402">
            <v>-9.0200000000000002E-2</v>
          </cell>
          <cell r="F402">
            <v>-0.30869999999999997</v>
          </cell>
          <cell r="G402">
            <v>0.15079999999999999</v>
          </cell>
          <cell r="H402">
            <v>2.58E-2</v>
          </cell>
          <cell r="I402">
            <v>-0.1988</v>
          </cell>
        </row>
        <row r="403">
          <cell r="C403" t="str">
            <v>JASUINDO TIGA PERKASA PT</v>
          </cell>
          <cell r="D403">
            <v>0.20760000000000001</v>
          </cell>
          <cell r="E403">
            <v>0.18229999999999999</v>
          </cell>
          <cell r="F403">
            <v>0.14349999999999999</v>
          </cell>
          <cell r="G403">
            <v>0.19289999999999999</v>
          </cell>
          <cell r="H403">
            <v>0.25690000000000002</v>
          </cell>
          <cell r="I403">
            <v>0.10150000000000001</v>
          </cell>
        </row>
        <row r="404">
          <cell r="C404" t="str">
            <v>JAYA BERSAMA INDO TBK PT</v>
          </cell>
          <cell r="E404">
            <v>0.50060000000000004</v>
          </cell>
          <cell r="F404">
            <v>0.26910000000000001</v>
          </cell>
          <cell r="G404">
            <v>0.20760000000000001</v>
          </cell>
          <cell r="H404">
            <v>0.1784</v>
          </cell>
        </row>
        <row r="405">
          <cell r="C405" t="str">
            <v>JAYA KONSTRUKSI MANGGALA</v>
          </cell>
          <cell r="D405">
            <v>0.1293</v>
          </cell>
          <cell r="E405">
            <v>0.16070000000000001</v>
          </cell>
          <cell r="F405">
            <v>0.13700000000000001</v>
          </cell>
          <cell r="G405">
            <v>0.1094</v>
          </cell>
          <cell r="H405">
            <v>7.6899999999999996E-2</v>
          </cell>
          <cell r="I405">
            <v>0.02</v>
          </cell>
        </row>
        <row r="406">
          <cell r="C406" t="str">
            <v>JAYA REAL PROPERTY PT</v>
          </cell>
          <cell r="D406">
            <v>0.25</v>
          </cell>
          <cell r="E406">
            <v>0.23350000000000001</v>
          </cell>
          <cell r="F406">
            <v>0.2137</v>
          </cell>
          <cell r="G406">
            <v>0.17030000000000001</v>
          </cell>
          <cell r="H406">
            <v>0.1507</v>
          </cell>
          <cell r="I406">
            <v>0.1265</v>
          </cell>
        </row>
        <row r="407">
          <cell r="C407" t="str">
            <v>JAYA SUKSES MAKMUR SENTOSA T</v>
          </cell>
          <cell r="E407">
            <v>4.6600000000000003E-2</v>
          </cell>
          <cell r="F407">
            <v>1.34E-2</v>
          </cell>
          <cell r="G407">
            <v>6.1600000000000002E-2</v>
          </cell>
          <cell r="H407">
            <v>8.2000000000000007E-3</v>
          </cell>
          <cell r="I407">
            <v>-1.46E-2</v>
          </cell>
        </row>
        <row r="408">
          <cell r="C408" t="str">
            <v>JAYA TRISHINDO TBK PT</v>
          </cell>
          <cell r="E408">
            <v>0.72209999999999996</v>
          </cell>
          <cell r="F408">
            <v>0.25509999999999999</v>
          </cell>
          <cell r="G408">
            <v>0.17630000000000001</v>
          </cell>
          <cell r="H408">
            <v>0.19409999999999999</v>
          </cell>
          <cell r="I408">
            <v>5.1299999999999998E-2</v>
          </cell>
        </row>
        <row r="409">
          <cell r="C409" t="str">
            <v>JEMBO CABLE CO TBK PT</v>
          </cell>
          <cell r="D409">
            <v>9.2999999999999992E-3</v>
          </cell>
          <cell r="E409">
            <v>0.316</v>
          </cell>
          <cell r="F409">
            <v>0.1638</v>
          </cell>
          <cell r="G409">
            <v>0.1409</v>
          </cell>
          <cell r="H409">
            <v>0.14000000000000001</v>
          </cell>
          <cell r="I409">
            <v>1.6E-2</v>
          </cell>
        </row>
        <row r="410">
          <cell r="C410" t="str">
            <v>KABELINDO MURNI TBK PT</v>
          </cell>
          <cell r="D410">
            <v>4.3700000000000003E-2</v>
          </cell>
          <cell r="E410">
            <v>6.8900000000000003E-2</v>
          </cell>
          <cell r="F410">
            <v>7.9200000000000007E-2</v>
          </cell>
          <cell r="G410">
            <v>5.04E-2</v>
          </cell>
          <cell r="H410">
            <v>4.6300000000000001E-2</v>
          </cell>
          <cell r="I410">
            <v>7.7999999999999996E-3</v>
          </cell>
        </row>
        <row r="411">
          <cell r="C411" t="str">
            <v>KALBE FARMA TBK PT</v>
          </cell>
          <cell r="D411">
            <v>0.20250000000000001</v>
          </cell>
          <cell r="E411">
            <v>0.2056</v>
          </cell>
          <cell r="F411">
            <v>0.1908</v>
          </cell>
          <cell r="G411">
            <v>0.17610000000000001</v>
          </cell>
          <cell r="H411">
            <v>0.1643</v>
          </cell>
          <cell r="I411">
            <v>0.16420000000000001</v>
          </cell>
        </row>
        <row r="412">
          <cell r="C412" t="str">
            <v>KAPUAS PRIMA COAL TBK PT</v>
          </cell>
          <cell r="F412">
            <v>0.14460000000000001</v>
          </cell>
          <cell r="G412">
            <v>0.20649999999999999</v>
          </cell>
          <cell r="H412">
            <v>0.2656</v>
          </cell>
          <cell r="I412">
            <v>4.0099999999999997E-2</v>
          </cell>
        </row>
        <row r="413">
          <cell r="C413" t="str">
            <v>KARYA BERSAMA ANUGERAH TBK P</v>
          </cell>
          <cell r="I413">
            <v>1.7999999999999999E-2</v>
          </cell>
        </row>
        <row r="414">
          <cell r="C414" t="str">
            <v>KAWASAN INDUSTRI JABABEKA TB</v>
          </cell>
          <cell r="D414">
            <v>7.4999999999999997E-2</v>
          </cell>
          <cell r="E414">
            <v>8.9099999999999999E-2</v>
          </cell>
          <cell r="F414">
            <v>1.6500000000000001E-2</v>
          </cell>
          <cell r="G414">
            <v>7.9000000000000008E-3</v>
          </cell>
          <cell r="H414">
            <v>2.23E-2</v>
          </cell>
          <cell r="I414">
            <v>-8.9999999999999993E-3</v>
          </cell>
        </row>
        <row r="415">
          <cell r="C415" t="str">
            <v>KDB TIFA FINANCE TBK PT</v>
          </cell>
          <cell r="D415">
            <v>6.8699999999999997E-2</v>
          </cell>
          <cell r="E415">
            <v>5.8299999999999998E-2</v>
          </cell>
          <cell r="F415">
            <v>7.2900000000000006E-2</v>
          </cell>
          <cell r="G415">
            <v>8.3199999999999996E-2</v>
          </cell>
          <cell r="H415">
            <v>9.2200000000000004E-2</v>
          </cell>
        </row>
        <row r="416">
          <cell r="C416" t="str">
            <v>KEDAUNG INDAH CAN TBK PT</v>
          </cell>
          <cell r="D416">
            <v>-0.16120000000000001</v>
          </cell>
          <cell r="E416">
            <v>4.0000000000000001E-3</v>
          </cell>
          <cell r="F416">
            <v>8.8099999999999998E-2</v>
          </cell>
          <cell r="G416">
            <v>-9.4000000000000004E-3</v>
          </cell>
          <cell r="H416">
            <v>-3.49E-2</v>
          </cell>
          <cell r="I416">
            <v>-1E-4</v>
          </cell>
        </row>
        <row r="417">
          <cell r="C417" t="str">
            <v>KEDAWUNG SETIA INDUSTRIAL TB</v>
          </cell>
          <cell r="D417">
            <v>3.0499999999999999E-2</v>
          </cell>
          <cell r="E417">
            <v>0.11799999999999999</v>
          </cell>
          <cell r="F417">
            <v>0.15240000000000001</v>
          </cell>
          <cell r="G417">
            <v>0.14749999999999999</v>
          </cell>
          <cell r="H417">
            <v>0.11020000000000001</v>
          </cell>
          <cell r="I417">
            <v>9.4600000000000004E-2</v>
          </cell>
        </row>
        <row r="418">
          <cell r="C418" t="str">
            <v>KEDOYA ADYARAYA TBK PT</v>
          </cell>
          <cell r="H418">
            <v>5.9400000000000001E-2</v>
          </cell>
          <cell r="I418">
            <v>4.1399999999999999E-2</v>
          </cell>
        </row>
        <row r="419">
          <cell r="C419" t="str">
            <v>KENCANA ENERGI LESTARI TBK P</v>
          </cell>
          <cell r="F419">
            <v>2.7799999999999998E-2</v>
          </cell>
          <cell r="G419">
            <v>5.6599999999999998E-2</v>
          </cell>
          <cell r="H419">
            <v>1.9199999999999998E-2</v>
          </cell>
          <cell r="I419">
            <v>5.0299999999999997E-2</v>
          </cell>
        </row>
        <row r="420">
          <cell r="C420" t="str">
            <v>KERAMIKA INDONESIA ASSOC PT</v>
          </cell>
          <cell r="D420">
            <v>-7.2499999999999995E-2</v>
          </cell>
          <cell r="E420">
            <v>-0.15110000000000001</v>
          </cell>
          <cell r="F420">
            <v>-5.6500000000000002E-2</v>
          </cell>
          <cell r="G420">
            <v>-5.4899999999999997E-2</v>
          </cell>
          <cell r="H420">
            <v>-0.43859999999999999</v>
          </cell>
          <cell r="I420">
            <v>-6.6100000000000006E-2</v>
          </cell>
        </row>
        <row r="421">
          <cell r="C421" t="str">
            <v>KERTAS BASUKI RACHMAT INDONE</v>
          </cell>
          <cell r="D421">
            <v>-0.25990000000000002</v>
          </cell>
          <cell r="E421">
            <v>-0.2185</v>
          </cell>
          <cell r="F421">
            <v>-0.35299999999999998</v>
          </cell>
          <cell r="G421">
            <v>-0.53920000000000001</v>
          </cell>
        </row>
        <row r="422">
          <cell r="C422" t="str">
            <v>KIMIA FARMA TBK PT</v>
          </cell>
          <cell r="D422">
            <v>0.14019999999999999</v>
          </cell>
          <cell r="E422">
            <v>0.1258</v>
          </cell>
          <cell r="F422">
            <v>0.1381</v>
          </cell>
          <cell r="G422">
            <v>0.1512</v>
          </cell>
          <cell r="H422">
            <v>-2.3E-3</v>
          </cell>
          <cell r="I422">
            <v>2.5000000000000001E-3</v>
          </cell>
        </row>
        <row r="423">
          <cell r="C423" t="str">
            <v>KINO INDONESIA TBK PT</v>
          </cell>
          <cell r="D423">
            <v>0.21590000000000001</v>
          </cell>
          <cell r="E423">
            <v>9.7500000000000003E-2</v>
          </cell>
          <cell r="F423">
            <v>5.5899999999999998E-2</v>
          </cell>
          <cell r="G423">
            <v>7.1900000000000006E-2</v>
          </cell>
          <cell r="H423">
            <v>0.218</v>
          </cell>
          <cell r="I423">
            <v>4.4400000000000002E-2</v>
          </cell>
        </row>
        <row r="424">
          <cell r="C424" t="str">
            <v>KIOSON KOMERSIAL INDONESIA T</v>
          </cell>
          <cell r="G424">
            <v>1.5800000000000002E-2</v>
          </cell>
          <cell r="H424">
            <v>-5.04E-2</v>
          </cell>
          <cell r="I424">
            <v>-0.54190000000000005</v>
          </cell>
        </row>
        <row r="425">
          <cell r="C425" t="str">
            <v>KIRANA MEGATARA TBK PT</v>
          </cell>
          <cell r="D425">
            <v>5.8700000000000002E-2</v>
          </cell>
          <cell r="E425">
            <v>0.221</v>
          </cell>
          <cell r="F425">
            <v>0.32100000000000001</v>
          </cell>
          <cell r="G425">
            <v>1E-3</v>
          </cell>
          <cell r="H425">
            <v>1.0200000000000001E-2</v>
          </cell>
          <cell r="I425">
            <v>0.1036</v>
          </cell>
        </row>
        <row r="426">
          <cell r="C426" t="str">
            <v>KISI IDX VALUE30 ETF EQ IDX</v>
          </cell>
        </row>
        <row r="427">
          <cell r="C427" t="str">
            <v>KISI MSCI INDONESIA ETF</v>
          </cell>
        </row>
        <row r="428">
          <cell r="C428" t="str">
            <v>KMI WIRE AND CABLE TBK PT</v>
          </cell>
          <cell r="D428">
            <v>0.1181</v>
          </cell>
          <cell r="E428">
            <v>0.28470000000000001</v>
          </cell>
          <cell r="F428">
            <v>0.2465</v>
          </cell>
          <cell r="G428">
            <v>0.14410000000000001</v>
          </cell>
          <cell r="H428">
            <v>0.2034</v>
          </cell>
          <cell r="I428">
            <v>-2.5399999999999999E-2</v>
          </cell>
        </row>
        <row r="429">
          <cell r="C429" t="str">
            <v>KOBEXINDO TRACTORS TBK PT</v>
          </cell>
          <cell r="D429">
            <v>-0.17050000000000001</v>
          </cell>
          <cell r="E429">
            <v>-0.19059999999999999</v>
          </cell>
          <cell r="F429">
            <v>5.3999999999999999E-2</v>
          </cell>
          <cell r="G429">
            <v>9.7299999999999998E-2</v>
          </cell>
          <cell r="H429">
            <v>2.8999999999999998E-3</v>
          </cell>
          <cell r="I429">
            <v>-0.3911</v>
          </cell>
        </row>
        <row r="430">
          <cell r="C430" t="str">
            <v>KOKOH INTI AREBAMA TBK PT</v>
          </cell>
          <cell r="D430">
            <v>0.12280000000000001</v>
          </cell>
          <cell r="E430">
            <v>-1E-4</v>
          </cell>
          <cell r="F430">
            <v>-0.12540000000000001</v>
          </cell>
          <cell r="G430">
            <v>-9.3100000000000002E-2</v>
          </cell>
          <cell r="H430">
            <v>-0.19719999999999999</v>
          </cell>
          <cell r="I430">
            <v>0.38679999999999998</v>
          </cell>
        </row>
        <row r="431">
          <cell r="C431" t="str">
            <v>KOTA SATU PROPERTI TBK PT</v>
          </cell>
          <cell r="H431">
            <v>-0.156</v>
          </cell>
          <cell r="I431">
            <v>-0.2054</v>
          </cell>
        </row>
        <row r="432">
          <cell r="C432" t="str">
            <v>KRAKATAU STEEL PERSERO TBK</v>
          </cell>
          <cell r="D432">
            <v>-0.2412</v>
          </cell>
          <cell r="E432">
            <v>-9.4799999999999995E-2</v>
          </cell>
          <cell r="F432">
            <v>-4.4200000000000003E-2</v>
          </cell>
          <cell r="G432">
            <v>-0.123</v>
          </cell>
          <cell r="H432">
            <v>-0.80359999999999998</v>
          </cell>
          <cell r="I432">
            <v>5.3600000000000002E-2</v>
          </cell>
        </row>
        <row r="433">
          <cell r="C433" t="str">
            <v>KRESNA GRAHA INVESTAMA TBK P</v>
          </cell>
          <cell r="H433">
            <v>5.9499999999999997E-2</v>
          </cell>
          <cell r="I433">
            <v>-0.2281</v>
          </cell>
        </row>
        <row r="434">
          <cell r="C434" t="str">
            <v>KRIDA JARINGAN NUSANTARA TBK</v>
          </cell>
          <cell r="F434">
            <v>6.7400000000000002E-2</v>
          </cell>
          <cell r="G434">
            <v>1.2500000000000001E-2</v>
          </cell>
          <cell r="H434">
            <v>5.1000000000000004E-3</v>
          </cell>
          <cell r="I434">
            <v>-2.5899999999999999E-2</v>
          </cell>
        </row>
        <row r="435">
          <cell r="C435" t="str">
            <v>KURNIAMITRA DUTA SENTOSA TBK</v>
          </cell>
          <cell r="G435">
            <v>0.79579999999999995</v>
          </cell>
          <cell r="H435">
            <v>0.61709999999999998</v>
          </cell>
          <cell r="I435">
            <v>0.15579999999999999</v>
          </cell>
        </row>
        <row r="436">
          <cell r="C436" t="str">
            <v>LADANGBAJA MURNI TBK PT</v>
          </cell>
          <cell r="G436">
            <v>0.12180000000000001</v>
          </cell>
          <cell r="H436">
            <v>0.1087</v>
          </cell>
          <cell r="I436">
            <v>-0.1249</v>
          </cell>
        </row>
        <row r="437">
          <cell r="C437" t="str">
            <v>LANCARTAMA SEJATI TBK PT</v>
          </cell>
          <cell r="G437">
            <v>0.39169999999999999</v>
          </cell>
          <cell r="H437">
            <v>9.4299999999999995E-2</v>
          </cell>
          <cell r="I437">
            <v>-0.1118</v>
          </cell>
        </row>
        <row r="438">
          <cell r="C438" t="str">
            <v>LANGGENG MAKMUR INDUSTRI PT</v>
          </cell>
          <cell r="D438">
            <v>0.01</v>
          </cell>
          <cell r="E438">
            <v>1.7100000000000001E-2</v>
          </cell>
          <cell r="F438">
            <v>-7.9399999999999998E-2</v>
          </cell>
          <cell r="G438">
            <v>-0.1313</v>
          </cell>
          <cell r="H438">
            <v>-0.13450000000000001</v>
          </cell>
          <cell r="I438">
            <v>-0.15429999999999999</v>
          </cell>
        </row>
        <row r="439">
          <cell r="C439" t="str">
            <v>LAUTAN LUAS TBK PT</v>
          </cell>
          <cell r="D439">
            <v>2.8999999999999998E-3</v>
          </cell>
          <cell r="E439">
            <v>4.2000000000000003E-2</v>
          </cell>
          <cell r="F439">
            <v>9.7500000000000003E-2</v>
          </cell>
          <cell r="G439">
            <v>0.114</v>
          </cell>
          <cell r="H439">
            <v>9.4899999999999998E-2</v>
          </cell>
          <cell r="I439">
            <v>3.8399999999999997E-2</v>
          </cell>
        </row>
        <row r="440">
          <cell r="C440" t="str">
            <v>LCK GLOBAL KEDATON TBK</v>
          </cell>
          <cell r="D440">
            <v>0.30640000000000001</v>
          </cell>
          <cell r="E440">
            <v>3.1800000000000002E-2</v>
          </cell>
          <cell r="F440">
            <v>8.9800000000000005E-2</v>
          </cell>
          <cell r="G440">
            <v>4.4900000000000002E-2</v>
          </cell>
          <cell r="H440">
            <v>1.78E-2</v>
          </cell>
          <cell r="I440">
            <v>3.6499999999999998E-2</v>
          </cell>
        </row>
        <row r="441">
          <cell r="C441" t="str">
            <v>LENOX PASIFIK INVESTAMA TBK</v>
          </cell>
          <cell r="D441">
            <v>2.7000000000000001E-3</v>
          </cell>
          <cell r="E441">
            <v>3.2000000000000001E-2</v>
          </cell>
          <cell r="F441">
            <v>-5.9999999999999995E-4</v>
          </cell>
          <cell r="G441">
            <v>2.9700000000000001E-2</v>
          </cell>
          <cell r="H441">
            <v>-3.4799999999999998E-2</v>
          </cell>
          <cell r="I441">
            <v>1.44E-2</v>
          </cell>
        </row>
        <row r="442">
          <cell r="C442" t="str">
            <v>LEO INVESTMENTS TBK PT</v>
          </cell>
          <cell r="D442">
            <v>7.8E-2</v>
          </cell>
          <cell r="E442">
            <v>-5.3600000000000002E-2</v>
          </cell>
          <cell r="F442">
            <v>-8.7499999999999994E-2</v>
          </cell>
          <cell r="G442">
            <v>-0.3266</v>
          </cell>
        </row>
        <row r="443">
          <cell r="C443" t="str">
            <v>LEYAND INTERNATIONAL TBK PT</v>
          </cell>
          <cell r="D443">
            <v>-0.14000000000000001</v>
          </cell>
          <cell r="E443">
            <v>-0.1096</v>
          </cell>
          <cell r="F443">
            <v>-0.2049</v>
          </cell>
        </row>
        <row r="444">
          <cell r="C444" t="str">
            <v>LIMA DUA LIMA TIGA TBK PT</v>
          </cell>
        </row>
        <row r="445">
          <cell r="C445" t="str">
            <v>LIMAS INDONESIA MAKMUR TBK P</v>
          </cell>
          <cell r="D445">
            <v>0.15609999999999999</v>
          </cell>
          <cell r="E445">
            <v>1.49E-2</v>
          </cell>
          <cell r="F445">
            <v>1.84E-2</v>
          </cell>
          <cell r="G445">
            <v>-4.0399999999999998E-2</v>
          </cell>
          <cell r="H445">
            <v>-5.5999999999999999E-3</v>
          </cell>
          <cell r="I445">
            <v>-5.5E-2</v>
          </cell>
        </row>
        <row r="446">
          <cell r="C446" t="str">
            <v>LINK NET TBK PT</v>
          </cell>
          <cell r="D446">
            <v>0.19089999999999999</v>
          </cell>
          <cell r="E446">
            <v>0.21460000000000001</v>
          </cell>
          <cell r="F446">
            <v>0.2374</v>
          </cell>
          <cell r="G446">
            <v>0.1701</v>
          </cell>
          <cell r="H446">
            <v>0.19020000000000001</v>
          </cell>
          <cell r="I446">
            <v>0.20300000000000001</v>
          </cell>
        </row>
        <row r="447">
          <cell r="C447" t="str">
            <v>LION METAL WORKS PT</v>
          </cell>
          <cell r="D447">
            <v>0.1045</v>
          </cell>
          <cell r="E447">
            <v>9.1499999999999998E-2</v>
          </cell>
          <cell r="F447">
            <v>2.01E-2</v>
          </cell>
          <cell r="G447">
            <v>3.1699999999999999E-2</v>
          </cell>
          <cell r="H447">
            <v>2E-3</v>
          </cell>
          <cell r="I447">
            <v>-2.1000000000000001E-2</v>
          </cell>
        </row>
        <row r="448">
          <cell r="C448" t="str">
            <v>LIONMESH PRIMA TBK PT</v>
          </cell>
          <cell r="D448">
            <v>1.7299999999999999E-2</v>
          </cell>
          <cell r="E448">
            <v>5.4399999999999997E-2</v>
          </cell>
          <cell r="F448">
            <v>0.105</v>
          </cell>
          <cell r="G448">
            <v>2.1999999999999999E-2</v>
          </cell>
          <cell r="H448">
            <v>-0.14810000000000001</v>
          </cell>
          <cell r="I448">
            <v>-7.2700000000000001E-2</v>
          </cell>
        </row>
        <row r="449">
          <cell r="C449" t="str">
            <v>LIPPO CIKARANG PT</v>
          </cell>
          <cell r="D449">
            <v>0.29070000000000001</v>
          </cell>
          <cell r="E449">
            <v>0.13900000000000001</v>
          </cell>
          <cell r="F449">
            <v>6.2100000000000002E-2</v>
          </cell>
          <cell r="G449">
            <v>0.26250000000000001</v>
          </cell>
          <cell r="H449">
            <v>3.4799999999999998E-2</v>
          </cell>
          <cell r="I449">
            <v>-0.43209999999999998</v>
          </cell>
        </row>
        <row r="450">
          <cell r="C450" t="str">
            <v>LIPPO GENERAL INSURANCE PT</v>
          </cell>
          <cell r="D450">
            <v>5.9799999999999999E-2</v>
          </cell>
          <cell r="E450">
            <v>6.7599999999999993E-2</v>
          </cell>
          <cell r="F450">
            <v>8.14E-2</v>
          </cell>
          <cell r="G450">
            <v>7.0400000000000004E-2</v>
          </cell>
          <cell r="H450">
            <v>9.2600000000000002E-2</v>
          </cell>
          <cell r="I450">
            <v>0.1087</v>
          </cell>
        </row>
        <row r="451">
          <cell r="C451" t="str">
            <v>LIPPO KARAWACI TBK PT</v>
          </cell>
          <cell r="D451">
            <v>3.3500000000000002E-2</v>
          </cell>
          <cell r="E451">
            <v>5.0500000000000003E-2</v>
          </cell>
          <cell r="F451">
            <v>2.9700000000000001E-2</v>
          </cell>
          <cell r="G451">
            <v>3.5499999999999997E-2</v>
          </cell>
          <cell r="H451">
            <v>-8.5300000000000001E-2</v>
          </cell>
          <cell r="I451">
            <v>-0.36849999999999999</v>
          </cell>
        </row>
        <row r="452">
          <cell r="C452" t="str">
            <v>LOGINDO SAMUDRAMAKMUR TBK PT</v>
          </cell>
          <cell r="D452">
            <v>4.0000000000000002E-4</v>
          </cell>
          <cell r="E452">
            <v>-0.1792</v>
          </cell>
          <cell r="F452">
            <v>-0.19989999999999999</v>
          </cell>
          <cell r="G452">
            <v>-0.62939999999999996</v>
          </cell>
          <cell r="H452">
            <v>-0.1903</v>
          </cell>
          <cell r="I452">
            <v>-6.8900000000000003E-2</v>
          </cell>
        </row>
        <row r="453">
          <cell r="C453" t="str">
            <v>LOTTE CHEMICAL TITAN TBK PT</v>
          </cell>
          <cell r="D453">
            <v>3.15E-2</v>
          </cell>
          <cell r="E453">
            <v>2.24E-2</v>
          </cell>
          <cell r="F453">
            <v>-1.7999999999999999E-2</v>
          </cell>
          <cell r="G453">
            <v>6.1699999999999998E-2</v>
          </cell>
          <cell r="H453">
            <v>-3.2599999999999997E-2</v>
          </cell>
          <cell r="I453">
            <v>-5.0900000000000001E-2</v>
          </cell>
        </row>
        <row r="454">
          <cell r="C454" t="str">
            <v>M CASH INTEGRASI PT</v>
          </cell>
          <cell r="D454">
            <v>4.3999999999999997E-2</v>
          </cell>
          <cell r="E454">
            <v>0.75900000000000001</v>
          </cell>
          <cell r="F454">
            <v>3.9300000000000002E-2</v>
          </cell>
          <cell r="G454">
            <v>0.43169999999999997</v>
          </cell>
          <cell r="H454">
            <v>0.13880000000000001</v>
          </cell>
          <cell r="I454">
            <v>4.4699999999999997E-2</v>
          </cell>
        </row>
        <row r="455">
          <cell r="C455" t="str">
            <v>MADUSARI MURNI INDAH TBK PT</v>
          </cell>
          <cell r="E455">
            <v>3.0599999999999999E-2</v>
          </cell>
          <cell r="F455">
            <v>7.8100000000000003E-2</v>
          </cell>
          <cell r="G455">
            <v>8.1100000000000005E-2</v>
          </cell>
          <cell r="H455">
            <v>4.9000000000000002E-2</v>
          </cell>
          <cell r="I455">
            <v>5.91E-2</v>
          </cell>
        </row>
        <row r="456">
          <cell r="C456" t="str">
            <v>MAGNA INVESTAMA MANDIRI TBK</v>
          </cell>
          <cell r="G456">
            <v>-0.92720000000000002</v>
          </cell>
        </row>
        <row r="457">
          <cell r="C457" t="str">
            <v>MAHA PROPERTI INDONESIA TBK</v>
          </cell>
          <cell r="E457">
            <v>-9.8799999999999999E-2</v>
          </cell>
          <cell r="F457">
            <v>-0.32429999999999998</v>
          </cell>
          <cell r="G457">
            <v>-8.5599999999999996E-2</v>
          </cell>
          <cell r="H457">
            <v>5.2699999999999997E-2</v>
          </cell>
          <cell r="I457">
            <v>1.2999999999999999E-2</v>
          </cell>
        </row>
        <row r="458">
          <cell r="C458" t="str">
            <v>MAHAKA MEDIA TBK PT</v>
          </cell>
          <cell r="D458">
            <v>-0.30940000000000001</v>
          </cell>
          <cell r="E458">
            <v>-0.33639999999999998</v>
          </cell>
          <cell r="F458">
            <v>-0.22950000000000001</v>
          </cell>
          <cell r="G458">
            <v>-0.12770000000000001</v>
          </cell>
          <cell r="H458">
            <v>-0.2097</v>
          </cell>
        </row>
        <row r="459">
          <cell r="C459" t="str">
            <v>MAHAKA RADIO INTEGRA TBK PT</v>
          </cell>
          <cell r="D459">
            <v>0.45379999999999998</v>
          </cell>
          <cell r="E459">
            <v>0.32329999999999998</v>
          </cell>
          <cell r="F459">
            <v>0.17549999999999999</v>
          </cell>
          <cell r="G459">
            <v>0.17649999999999999</v>
          </cell>
          <cell r="H459">
            <v>0.1507</v>
          </cell>
          <cell r="I459">
            <v>-0.20810000000000001</v>
          </cell>
        </row>
        <row r="460">
          <cell r="C460" t="str">
            <v>MAHKOTA GROUP TBK PT</v>
          </cell>
          <cell r="E460">
            <v>0.22450000000000001</v>
          </cell>
          <cell r="F460">
            <v>4.0800000000000003E-2</v>
          </cell>
          <cell r="G460">
            <v>0.1736</v>
          </cell>
          <cell r="H460">
            <v>2.1399999999999999E-2</v>
          </cell>
          <cell r="I460">
            <v>-8.5900000000000004E-2</v>
          </cell>
        </row>
        <row r="461">
          <cell r="C461" t="str">
            <v>MAJORIS PEFINDO I-GRADE ETF</v>
          </cell>
        </row>
        <row r="462">
          <cell r="C462" t="str">
            <v>MAKMUR BERKAH AMANDA TBK PT</v>
          </cell>
          <cell r="F462">
            <v>0.115</v>
          </cell>
          <cell r="G462">
            <v>0.1696</v>
          </cell>
          <cell r="H462">
            <v>2.7900000000000001E-2</v>
          </cell>
          <cell r="I462">
            <v>3.6400000000000002E-2</v>
          </cell>
        </row>
        <row r="463">
          <cell r="C463" t="str">
            <v>MALACCA TRUST WUWUNGAN INSUR</v>
          </cell>
          <cell r="D463">
            <v>-8.4400000000000003E-2</v>
          </cell>
          <cell r="E463">
            <v>-4.53E-2</v>
          </cell>
          <cell r="F463">
            <v>-2.8899999999999999E-2</v>
          </cell>
          <cell r="G463">
            <v>-6.3E-3</v>
          </cell>
          <cell r="H463">
            <v>5.5999999999999999E-3</v>
          </cell>
          <cell r="I463">
            <v>1.84E-2</v>
          </cell>
        </row>
        <row r="464">
          <cell r="C464" t="str">
            <v>MALINDO FEEDMILL TBK PT</v>
          </cell>
          <cell r="D464">
            <v>-4.7699999999999999E-2</v>
          </cell>
          <cell r="E464">
            <v>0.1283</v>
          </cell>
          <cell r="F464">
            <v>2.5399999999999999E-2</v>
          </cell>
          <cell r="G464">
            <v>0.15679999999999999</v>
          </cell>
          <cell r="H464">
            <v>7.4300000000000005E-2</v>
          </cell>
          <cell r="I464">
            <v>-1.8200000000000001E-2</v>
          </cell>
        </row>
        <row r="465">
          <cell r="C465" t="str">
            <v>MAMING ENAM SEMBILAN MINERAL</v>
          </cell>
          <cell r="G465">
            <v>0.27479999999999999</v>
          </cell>
          <cell r="H465">
            <v>3.73E-2</v>
          </cell>
          <cell r="I465">
            <v>2.75E-2</v>
          </cell>
        </row>
        <row r="466">
          <cell r="C466" t="str">
            <v>MANDALA MULTIFINANCE TBK PT</v>
          </cell>
          <cell r="D466">
            <v>0.16539999999999999</v>
          </cell>
          <cell r="E466">
            <v>0.14979999999999999</v>
          </cell>
          <cell r="F466">
            <v>0.1777</v>
          </cell>
          <cell r="G466">
            <v>0.16689999999999999</v>
          </cell>
          <cell r="H466">
            <v>0.17380000000000001</v>
          </cell>
          <cell r="I466">
            <v>7.5600000000000001E-2</v>
          </cell>
        </row>
        <row r="467">
          <cell r="C467" t="str">
            <v>MANDOM INDONESIA TBK PT</v>
          </cell>
          <cell r="D467">
            <v>0.36699999999999999</v>
          </cell>
          <cell r="E467">
            <v>9.2700000000000005E-2</v>
          </cell>
          <cell r="F467">
            <v>9.8400000000000001E-2</v>
          </cell>
          <cell r="G467">
            <v>9.0300000000000005E-2</v>
          </cell>
          <cell r="H467">
            <v>7.2300000000000003E-2</v>
          </cell>
          <cell r="I467">
            <v>-2.8000000000000001E-2</v>
          </cell>
        </row>
        <row r="468">
          <cell r="C468" t="str">
            <v>MAP AKTIF ADIPERKASA PT</v>
          </cell>
          <cell r="E468">
            <v>0.2853</v>
          </cell>
          <cell r="F468">
            <v>0.30990000000000001</v>
          </cell>
          <cell r="G468">
            <v>0.21329999999999999</v>
          </cell>
          <cell r="H468">
            <v>0.255</v>
          </cell>
          <cell r="I468">
            <v>6.9999999999999999E-4</v>
          </cell>
        </row>
        <row r="469">
          <cell r="C469" t="str">
            <v>MAP BOGA ADIPERKASA UTAMA TB</v>
          </cell>
          <cell r="D469">
            <v>0.2162</v>
          </cell>
          <cell r="E469">
            <v>0.4113</v>
          </cell>
          <cell r="F469">
            <v>0.1842</v>
          </cell>
          <cell r="G469">
            <v>0.1062</v>
          </cell>
          <cell r="H469">
            <v>0.14299999999999999</v>
          </cell>
          <cell r="I469">
            <v>-0.14610000000000001</v>
          </cell>
        </row>
        <row r="470">
          <cell r="C470" t="str">
            <v>MARGA ABHINAYA ABADI TBK PT</v>
          </cell>
          <cell r="E470">
            <v>-0.1007</v>
          </cell>
          <cell r="F470">
            <v>-0.1103</v>
          </cell>
          <cell r="G470">
            <v>-0.32040000000000002</v>
          </cell>
          <cell r="H470">
            <v>-0.63729999999999998</v>
          </cell>
        </row>
        <row r="471">
          <cell r="C471" t="str">
            <v>MARK DYNAMICS INDONESIA PT</v>
          </cell>
          <cell r="D471">
            <v>0.18740000000000001</v>
          </cell>
          <cell r="E471">
            <v>0.27989999999999998</v>
          </cell>
          <cell r="F471">
            <v>0.38030000000000003</v>
          </cell>
          <cell r="G471">
            <v>0.40489999999999998</v>
          </cell>
          <cell r="H471">
            <v>0.32790000000000002</v>
          </cell>
          <cell r="I471">
            <v>0.40860000000000002</v>
          </cell>
        </row>
        <row r="472">
          <cell r="C472" t="str">
            <v>MARTINA BERTO TBK PT</v>
          </cell>
          <cell r="D472">
            <v>-3.2099999999999997E-2</v>
          </cell>
          <cell r="E472">
            <v>2.01E-2</v>
          </cell>
          <cell r="F472">
            <v>-5.7799999999999997E-2</v>
          </cell>
          <cell r="G472">
            <v>-0.32</v>
          </cell>
          <cell r="H472">
            <v>-0.25</v>
          </cell>
          <cell r="I472">
            <v>-0.49259999999999998</v>
          </cell>
        </row>
        <row r="473">
          <cell r="C473" t="str">
            <v>MAS MURNI INDONESIA PT</v>
          </cell>
          <cell r="D473">
            <v>3.5000000000000001E-3</v>
          </cell>
          <cell r="E473">
            <v>3.1699999999999999E-2</v>
          </cell>
          <cell r="F473">
            <v>3.3500000000000002E-2</v>
          </cell>
          <cell r="G473">
            <v>2.3E-3</v>
          </cell>
          <cell r="H473">
            <v>-2.3E-3</v>
          </cell>
        </row>
        <row r="474">
          <cell r="C474" t="str">
            <v>MASKAPAI REASURANSI INDO PT</v>
          </cell>
          <cell r="D474">
            <v>0.24049999999999999</v>
          </cell>
          <cell r="E474">
            <v>0.21290000000000001</v>
          </cell>
          <cell r="F474">
            <v>0.1532</v>
          </cell>
          <cell r="G474">
            <v>0.1018</v>
          </cell>
          <cell r="H474">
            <v>0.1193</v>
          </cell>
          <cell r="I474">
            <v>6.2799999999999995E-2</v>
          </cell>
        </row>
        <row r="475">
          <cell r="C475" t="str">
            <v>MATAHARI DEPARTMENT STORE TB</v>
          </cell>
          <cell r="D475">
            <v>2.8146</v>
          </cell>
          <cell r="E475">
            <v>1.3640000000000001</v>
          </cell>
          <cell r="F475">
            <v>0.91180000000000005</v>
          </cell>
          <cell r="G475">
            <v>0.52959999999999996</v>
          </cell>
          <cell r="H475">
            <v>0.76739999999999997</v>
          </cell>
          <cell r="I475">
            <v>-0.75019999999999998</v>
          </cell>
        </row>
        <row r="476">
          <cell r="C476" t="str">
            <v>MATAHARI PUTRA PRIMA TBK PT</v>
          </cell>
          <cell r="D476">
            <v>8.3000000000000004E-2</v>
          </cell>
          <cell r="E476">
            <v>1.5599999999999999E-2</v>
          </cell>
          <cell r="F476">
            <v>-0.69</v>
          </cell>
          <cell r="G476">
            <v>-0.77329999999999999</v>
          </cell>
          <cell r="H476">
            <v>-0.65800000000000003</v>
          </cell>
          <cell r="I476">
            <v>-1.1332</v>
          </cell>
        </row>
        <row r="477">
          <cell r="C477" t="str">
            <v>MAYORA INDAH PT</v>
          </cell>
          <cell r="D477">
            <v>0.26929999999999998</v>
          </cell>
          <cell r="E477">
            <v>0.24199999999999999</v>
          </cell>
          <cell r="F477">
            <v>0.23960000000000001</v>
          </cell>
          <cell r="G477">
            <v>0.22109999999999999</v>
          </cell>
          <cell r="H477">
            <v>0.22189999999999999</v>
          </cell>
          <cell r="I477">
            <v>0.19919999999999999</v>
          </cell>
        </row>
        <row r="478">
          <cell r="C478" t="str">
            <v>MD PICTURES TBK PT</v>
          </cell>
          <cell r="E478">
            <v>0.28079999999999999</v>
          </cell>
          <cell r="F478">
            <v>0.49440000000000001</v>
          </cell>
          <cell r="G478">
            <v>0.14649999999999999</v>
          </cell>
          <cell r="H478">
            <v>4.4400000000000002E-2</v>
          </cell>
          <cell r="I478">
            <v>-4.1799999999999997E-2</v>
          </cell>
        </row>
        <row r="479">
          <cell r="C479" t="str">
            <v>MEDCO ENERGI INTERNASIONAL T</v>
          </cell>
          <cell r="D479">
            <v>-0.23899999999999999</v>
          </cell>
          <cell r="E479">
            <v>0.23330000000000001</v>
          </cell>
          <cell r="F479">
            <v>0.11849999999999999</v>
          </cell>
          <cell r="G479">
            <v>-4.5400000000000003E-2</v>
          </cell>
          <cell r="H479">
            <v>-3.6400000000000002E-2</v>
          </cell>
          <cell r="I479">
            <v>-0.17699999999999999</v>
          </cell>
        </row>
        <row r="480">
          <cell r="C480" t="str">
            <v>MEDIA NUSANTARA CITRA TBK PT</v>
          </cell>
          <cell r="D480">
            <v>0.1326</v>
          </cell>
          <cell r="E480">
            <v>0.15390000000000001</v>
          </cell>
          <cell r="F480">
            <v>0.16289999999999999</v>
          </cell>
          <cell r="G480">
            <v>0.16209999999999999</v>
          </cell>
          <cell r="H480">
            <v>0.20780000000000001</v>
          </cell>
          <cell r="I480">
            <v>0.13550000000000001</v>
          </cell>
        </row>
        <row r="481">
          <cell r="C481" t="str">
            <v>MEDIKALOKA HERMINA TBK PT</v>
          </cell>
          <cell r="E481">
            <v>5.91E-2</v>
          </cell>
          <cell r="F481">
            <v>0.11849999999999999</v>
          </cell>
          <cell r="G481">
            <v>0.1072</v>
          </cell>
          <cell r="H481">
            <v>0.1273</v>
          </cell>
          <cell r="I481">
            <v>0.2014</v>
          </cell>
        </row>
        <row r="482">
          <cell r="C482" t="str">
            <v>MEGA MANUNGGAL PROPERTY TBK</v>
          </cell>
          <cell r="D482">
            <v>5.7299999999999997E-2</v>
          </cell>
          <cell r="E482">
            <v>0.1258</v>
          </cell>
          <cell r="F482">
            <v>7.5600000000000001E-2</v>
          </cell>
          <cell r="G482">
            <v>5.6599999999999998E-2</v>
          </cell>
          <cell r="H482">
            <v>2.7900000000000001E-2</v>
          </cell>
          <cell r="I482">
            <v>-3.7600000000000001E-2</v>
          </cell>
        </row>
        <row r="483">
          <cell r="C483" t="str">
            <v>MEGA PERINTIS TBK PT</v>
          </cell>
          <cell r="E483">
            <v>0.26429999999999998</v>
          </cell>
          <cell r="F483">
            <v>0.23130000000000001</v>
          </cell>
          <cell r="G483">
            <v>0.2346</v>
          </cell>
          <cell r="H483">
            <v>0.2051</v>
          </cell>
          <cell r="I483">
            <v>-0.1275</v>
          </cell>
        </row>
        <row r="484">
          <cell r="C484" t="str">
            <v>MEGALESTARI EPACK SENTOSARAY</v>
          </cell>
          <cell r="G484">
            <v>2.1000000000000001E-2</v>
          </cell>
          <cell r="H484">
            <v>2.2499999999999999E-2</v>
          </cell>
          <cell r="I484">
            <v>2.3E-2</v>
          </cell>
        </row>
        <row r="485">
          <cell r="C485" t="str">
            <v>MEGAPOLITAN DEVELOPMENTS TBK</v>
          </cell>
          <cell r="D485">
            <v>9.7699999999999995E-2</v>
          </cell>
          <cell r="E485">
            <v>9.8599999999999993E-2</v>
          </cell>
          <cell r="F485">
            <v>0.1434</v>
          </cell>
          <cell r="G485">
            <v>2.01E-2</v>
          </cell>
          <cell r="H485">
            <v>-4.3900000000000002E-2</v>
          </cell>
          <cell r="I485">
            <v>-8.5800000000000001E-2</v>
          </cell>
        </row>
        <row r="486">
          <cell r="C486" t="str">
            <v>MEGAPOWER MAKMUR TBK PT</v>
          </cell>
          <cell r="D486">
            <v>0.1714</v>
          </cell>
          <cell r="E486">
            <v>0.13500000000000001</v>
          </cell>
          <cell r="F486">
            <v>0.1084</v>
          </cell>
          <cell r="G486">
            <v>2.0899999999999998E-2</v>
          </cell>
          <cell r="H486">
            <v>2.1000000000000001E-2</v>
          </cell>
          <cell r="I486">
            <v>0</v>
          </cell>
        </row>
        <row r="487">
          <cell r="C487" t="str">
            <v>MENTENG HERMITAGE REALTY TBK</v>
          </cell>
          <cell r="E487">
            <v>-0.10349999999999999</v>
          </cell>
          <cell r="F487">
            <v>-6.2100000000000002E-2</v>
          </cell>
          <cell r="G487">
            <v>-4.2000000000000003E-2</v>
          </cell>
          <cell r="H487">
            <v>-5.7000000000000002E-3</v>
          </cell>
          <cell r="I487">
            <v>-3.8199999999999998E-2</v>
          </cell>
        </row>
        <row r="488">
          <cell r="C488" t="str">
            <v>MERCK TBK PT</v>
          </cell>
          <cell r="D488">
            <v>0.28010000000000002</v>
          </cell>
          <cell r="E488">
            <v>0.2913</v>
          </cell>
          <cell r="F488">
            <v>0.24149999999999999</v>
          </cell>
          <cell r="G488">
            <v>2.0522</v>
          </cell>
          <cell r="H488">
            <v>0.14069999999999999</v>
          </cell>
          <cell r="I488">
            <v>0.1192</v>
          </cell>
        </row>
        <row r="489">
          <cell r="C489" t="str">
            <v>MERDEKA COPPER GOLD TBK PT</v>
          </cell>
          <cell r="D489">
            <v>-5.8200000000000002E-2</v>
          </cell>
          <cell r="E489">
            <v>-1.7299999999999999E-2</v>
          </cell>
          <cell r="F489">
            <v>0.2475</v>
          </cell>
          <cell r="G489">
            <v>0.19270000000000001</v>
          </cell>
          <cell r="H489">
            <v>0.16700000000000001</v>
          </cell>
          <cell r="I489">
            <v>7.0400000000000004E-2</v>
          </cell>
        </row>
        <row r="490">
          <cell r="C490" t="str">
            <v>META EPSI PT</v>
          </cell>
          <cell r="E490">
            <v>-0.2021</v>
          </cell>
          <cell r="F490">
            <v>2.5000000000000001E-2</v>
          </cell>
          <cell r="G490">
            <v>0.1079</v>
          </cell>
          <cell r="H490">
            <v>9.2200000000000004E-2</v>
          </cell>
          <cell r="I490">
            <v>-8.2400000000000001E-2</v>
          </cell>
        </row>
        <row r="491">
          <cell r="C491" t="str">
            <v>METRO HEALTHCARE INDONESIA T</v>
          </cell>
          <cell r="I491">
            <v>5.1000000000000004E-3</v>
          </cell>
        </row>
        <row r="492">
          <cell r="C492" t="str">
            <v>METRO REALTY TBK PT</v>
          </cell>
          <cell r="D492">
            <v>-5.8999999999999997E-2</v>
          </cell>
          <cell r="E492">
            <v>-3.1099999999999999E-2</v>
          </cell>
          <cell r="F492">
            <v>-6.6500000000000004E-2</v>
          </cell>
          <cell r="G492">
            <v>-0.10489999999999999</v>
          </cell>
          <cell r="H492">
            <v>-0.13869999999999999</v>
          </cell>
          <cell r="I492">
            <v>-0.17660000000000001</v>
          </cell>
        </row>
        <row r="493">
          <cell r="C493" t="str">
            <v>METRODATA ELECTRONIC PT</v>
          </cell>
          <cell r="D493">
            <v>0.2336</v>
          </cell>
          <cell r="E493">
            <v>0.18360000000000001</v>
          </cell>
          <cell r="F493">
            <v>0.17499999999999999</v>
          </cell>
          <cell r="G493">
            <v>0.1729</v>
          </cell>
          <cell r="H493">
            <v>0.183</v>
          </cell>
          <cell r="I493">
            <v>0.1646</v>
          </cell>
        </row>
        <row r="494">
          <cell r="C494" t="str">
            <v>METROPOLITAN KENTJANA TBK PT</v>
          </cell>
          <cell r="D494">
            <v>0.35649999999999998</v>
          </cell>
          <cell r="E494">
            <v>0.36659999999999998</v>
          </cell>
          <cell r="F494">
            <v>0.2888</v>
          </cell>
          <cell r="G494">
            <v>0.2082</v>
          </cell>
          <cell r="H494">
            <v>0.1145</v>
          </cell>
          <cell r="I494">
            <v>4.1599999999999998E-2</v>
          </cell>
        </row>
        <row r="495">
          <cell r="C495" t="str">
            <v>METROPOLITAN LAND TBK PT</v>
          </cell>
          <cell r="D495">
            <v>0.106</v>
          </cell>
          <cell r="E495">
            <v>0.1217</v>
          </cell>
          <cell r="F495">
            <v>0.1772</v>
          </cell>
          <cell r="G495">
            <v>0.16289999999999999</v>
          </cell>
          <cell r="H495">
            <v>0.14449999999999999</v>
          </cell>
          <cell r="I495">
            <v>7.3899999999999993E-2</v>
          </cell>
        </row>
        <row r="496">
          <cell r="C496" t="str">
            <v>MIDI UTAMA INDONESIA TBK PT</v>
          </cell>
          <cell r="D496">
            <v>0.20580000000000001</v>
          </cell>
          <cell r="E496">
            <v>0.2404</v>
          </cell>
          <cell r="F496">
            <v>0.11310000000000001</v>
          </cell>
          <cell r="G496">
            <v>0.15890000000000001</v>
          </cell>
          <cell r="H496">
            <v>0.17649999999999999</v>
          </cell>
          <cell r="I496">
            <v>0.153</v>
          </cell>
        </row>
        <row r="497">
          <cell r="C497" t="str">
            <v>MILLENNIUM PHARMACON INTL PT</v>
          </cell>
          <cell r="D497">
            <v>9.2999999999999999E-2</v>
          </cell>
          <cell r="E497">
            <v>0.08</v>
          </cell>
          <cell r="F497">
            <v>7.9699999999999993E-2</v>
          </cell>
          <cell r="G497">
            <v>8.7400000000000005E-2</v>
          </cell>
          <cell r="H497">
            <v>3.3700000000000001E-2</v>
          </cell>
          <cell r="I497">
            <v>1.21E-2</v>
          </cell>
        </row>
        <row r="498">
          <cell r="C498" t="str">
            <v>MINNA PADI INVESTAMA SEKURIT</v>
          </cell>
          <cell r="D498">
            <v>6.8999999999999999E-3</v>
          </cell>
          <cell r="E498">
            <v>-2.1499999999999998E-2</v>
          </cell>
          <cell r="F498">
            <v>0.109</v>
          </cell>
          <cell r="G498">
            <v>4.2000000000000003E-2</v>
          </cell>
          <cell r="H498">
            <v>-0.25040000000000001</v>
          </cell>
          <cell r="I498">
            <v>-0.22600000000000001</v>
          </cell>
        </row>
        <row r="499">
          <cell r="C499" t="str">
            <v>MITRA ADIPERKASA TBK PT</v>
          </cell>
          <cell r="D499">
            <v>1.37E-2</v>
          </cell>
          <cell r="E499">
            <v>6.7500000000000004E-2</v>
          </cell>
          <cell r="F499">
            <v>9.2399999999999996E-2</v>
          </cell>
          <cell r="G499">
            <v>0.15509999999999999</v>
          </cell>
          <cell r="H499">
            <v>0.16059999999999999</v>
          </cell>
          <cell r="I499">
            <v>-9.6100000000000005E-2</v>
          </cell>
        </row>
        <row r="500">
          <cell r="C500" t="str">
            <v>MITRA ENERGI PERSADA TBK PT</v>
          </cell>
          <cell r="D500">
            <v>0.1681</v>
          </cell>
          <cell r="E500">
            <v>0.15859999999999999</v>
          </cell>
          <cell r="F500">
            <v>8.0999999999999996E-3</v>
          </cell>
          <cell r="G500">
            <v>-0.4839</v>
          </cell>
          <cell r="H500">
            <v>8.1500000000000003E-2</v>
          </cell>
          <cell r="I500">
            <v>1.03E-2</v>
          </cell>
        </row>
        <row r="501">
          <cell r="C501" t="str">
            <v>MITRA INTERNATIONAL RESOURCE</v>
          </cell>
          <cell r="D501">
            <v>-4.19E-2</v>
          </cell>
          <cell r="E501">
            <v>-0.13539999999999999</v>
          </cell>
          <cell r="F501">
            <v>-8.09E-2</v>
          </cell>
          <cell r="G501">
            <v>1.04E-2</v>
          </cell>
          <cell r="H501">
            <v>-1.24E-2</v>
          </cell>
          <cell r="I501">
            <v>-8.0699999999999994E-2</v>
          </cell>
        </row>
        <row r="502">
          <cell r="C502" t="str">
            <v>MITRA INVESTINDO TBK PT</v>
          </cell>
          <cell r="D502">
            <v>-0.89539999999999997</v>
          </cell>
          <cell r="E502">
            <v>-0.2177</v>
          </cell>
          <cell r="F502">
            <v>-0.26179999999999998</v>
          </cell>
          <cell r="G502">
            <v>9.4299999999999995E-2</v>
          </cell>
          <cell r="H502">
            <v>-1.9072</v>
          </cell>
          <cell r="I502">
            <v>5.2200000000000003E-2</v>
          </cell>
        </row>
        <row r="503">
          <cell r="C503" t="str">
            <v>MITRA KELUARGA KARYASEHAT TB</v>
          </cell>
          <cell r="D503">
            <v>0.23119999999999999</v>
          </cell>
          <cell r="E503">
            <v>0.2069</v>
          </cell>
          <cell r="F503">
            <v>0.188</v>
          </cell>
          <cell r="G503">
            <v>0.1578</v>
          </cell>
          <cell r="H503">
            <v>0.17449999999999999</v>
          </cell>
          <cell r="I503">
            <v>0.1827</v>
          </cell>
        </row>
        <row r="504">
          <cell r="C504" t="str">
            <v>MITRA KOMUNIKASI NUSANTARA T</v>
          </cell>
          <cell r="D504">
            <v>4.3200000000000002E-2</v>
          </cell>
          <cell r="E504">
            <v>1.7999999999999999E-2</v>
          </cell>
          <cell r="F504">
            <v>0.14849999999999999</v>
          </cell>
          <cell r="G504">
            <v>-3.6499999999999998E-2</v>
          </cell>
          <cell r="H504">
            <v>-0.58540000000000003</v>
          </cell>
          <cell r="I504">
            <v>-0.87090000000000001</v>
          </cell>
        </row>
        <row r="505">
          <cell r="C505" t="str">
            <v>MITRA PEMUDA TBK PT</v>
          </cell>
          <cell r="D505">
            <v>0.3402</v>
          </cell>
          <cell r="E505">
            <v>9.6199999999999994E-2</v>
          </cell>
          <cell r="F505">
            <v>7.7700000000000005E-2</v>
          </cell>
        </row>
        <row r="506">
          <cell r="C506" t="str">
            <v>MITRABAHTERA SEGARA SEJATI T</v>
          </cell>
          <cell r="D506">
            <v>-5.21E-2</v>
          </cell>
          <cell r="E506">
            <v>-0.1469</v>
          </cell>
          <cell r="F506">
            <v>-4.82E-2</v>
          </cell>
          <cell r="G506">
            <v>-0.1003</v>
          </cell>
          <cell r="H506">
            <v>9.7999999999999997E-3</v>
          </cell>
          <cell r="I506">
            <v>-9.8400000000000001E-2</v>
          </cell>
        </row>
        <row r="507">
          <cell r="C507" t="str">
            <v>MITRABARA ADIPERDANA TBK PT</v>
          </cell>
          <cell r="D507">
            <v>0.57689999999999997</v>
          </cell>
          <cell r="E507">
            <v>0.32769999999999999</v>
          </cell>
          <cell r="F507">
            <v>0.54820000000000002</v>
          </cell>
          <cell r="G507">
            <v>0.40820000000000001</v>
          </cell>
          <cell r="H507">
            <v>0.2616</v>
          </cell>
          <cell r="I507">
            <v>0.19350000000000001</v>
          </cell>
        </row>
        <row r="508">
          <cell r="C508" t="str">
            <v>MNC INVESTAMA TBK PT</v>
          </cell>
          <cell r="D508">
            <v>-7.9200000000000007E-2</v>
          </cell>
          <cell r="E508">
            <v>2.07E-2</v>
          </cell>
          <cell r="F508">
            <v>1.23E-2</v>
          </cell>
          <cell r="G508">
            <v>7.1000000000000004E-3</v>
          </cell>
          <cell r="H508">
            <v>3.3099999999999997E-2</v>
          </cell>
          <cell r="I508">
            <v>1.0699999999999999E-2</v>
          </cell>
        </row>
        <row r="509">
          <cell r="C509" t="str">
            <v>MNC KAPITAL INDONESIA TBK PT</v>
          </cell>
          <cell r="D509">
            <v>-1.1900000000000001E-2</v>
          </cell>
          <cell r="E509">
            <v>-9.7000000000000003E-3</v>
          </cell>
          <cell r="F509">
            <v>-6.6000000000000003E-2</v>
          </cell>
          <cell r="G509">
            <v>2.4199999999999999E-2</v>
          </cell>
          <cell r="H509">
            <v>9.4000000000000004E-3</v>
          </cell>
          <cell r="I509">
            <v>1.2999999999999999E-2</v>
          </cell>
        </row>
        <row r="510">
          <cell r="C510" t="str">
            <v>MNC LAND TBK PT</v>
          </cell>
          <cell r="D510">
            <v>2.7900000000000001E-2</v>
          </cell>
          <cell r="E510">
            <v>0.18</v>
          </cell>
          <cell r="F510">
            <v>0.11169999999999999</v>
          </cell>
          <cell r="G510">
            <v>4.99E-2</v>
          </cell>
          <cell r="H510">
            <v>1.47E-2</v>
          </cell>
          <cell r="I510">
            <v>1.3599999999999999E-2</v>
          </cell>
        </row>
        <row r="511">
          <cell r="C511" t="str">
            <v>MNC SKY VISION TBK PT</v>
          </cell>
          <cell r="D511">
            <v>-0.49159999999999998</v>
          </cell>
          <cell r="E511">
            <v>-0.1431</v>
          </cell>
          <cell r="F511">
            <v>-0.16669999999999999</v>
          </cell>
          <cell r="G511">
            <v>-0.1067</v>
          </cell>
          <cell r="H511">
            <v>-3.0700000000000002E-2</v>
          </cell>
          <cell r="I511">
            <v>-7.2800000000000004E-2</v>
          </cell>
        </row>
        <row r="512">
          <cell r="C512" t="str">
            <v>MNC STUDIOS INTERNATIONAL TB</v>
          </cell>
          <cell r="E512">
            <v>1.77E-2</v>
          </cell>
          <cell r="F512">
            <v>0.34789999999999999</v>
          </cell>
          <cell r="G512">
            <v>0.25180000000000002</v>
          </cell>
          <cell r="H512">
            <v>0.16070000000000001</v>
          </cell>
          <cell r="I512">
            <v>0.115</v>
          </cell>
        </row>
        <row r="513">
          <cell r="C513" t="str">
            <v>MNC VISION NETWORKS TBK PT</v>
          </cell>
          <cell r="F513">
            <v>-1.7899999999999999E-2</v>
          </cell>
          <cell r="G513">
            <v>-1.1900000000000001E-2</v>
          </cell>
          <cell r="H513">
            <v>7.3599999999999999E-2</v>
          </cell>
          <cell r="I513">
            <v>3.6499999999999998E-2</v>
          </cell>
        </row>
        <row r="514">
          <cell r="C514" t="str">
            <v>MNC36 LIKUID ETF</v>
          </cell>
        </row>
        <row r="515">
          <cell r="C515" t="str">
            <v>MODERN INTERNASIONAL TBK PT</v>
          </cell>
          <cell r="D515">
            <v>-4.4699999999999997E-2</v>
          </cell>
          <cell r="E515">
            <v>-0.66069999999999995</v>
          </cell>
        </row>
        <row r="516">
          <cell r="C516" t="str">
            <v>MODERNLAND REALTY TBK PT</v>
          </cell>
          <cell r="D516">
            <v>0.1535</v>
          </cell>
          <cell r="E516">
            <v>7.9200000000000007E-2</v>
          </cell>
          <cell r="F516">
            <v>8.9899999999999994E-2</v>
          </cell>
          <cell r="G516">
            <v>3.5999999999999999E-3</v>
          </cell>
          <cell r="H516">
            <v>-1.6199999999999999E-2</v>
          </cell>
          <cell r="I516">
            <v>-0.3458</v>
          </cell>
        </row>
        <row r="517">
          <cell r="C517" t="str">
            <v>MORENZO ABADI PERKASA TBK PT</v>
          </cell>
          <cell r="G517">
            <v>1.1000000000000001E-3</v>
          </cell>
          <cell r="H517">
            <v>1.7999999999999999E-2</v>
          </cell>
          <cell r="I517">
            <v>1.06E-2</v>
          </cell>
        </row>
        <row r="518">
          <cell r="C518" t="str">
            <v>MULIA BOGA RAYA TBK PT</v>
          </cell>
          <cell r="F518">
            <v>0.1285</v>
          </cell>
          <cell r="G518">
            <v>0.18479999999999999</v>
          </cell>
          <cell r="H518">
            <v>0.2419</v>
          </cell>
          <cell r="I518">
            <v>0.27610000000000001</v>
          </cell>
        </row>
        <row r="519">
          <cell r="C519" t="str">
            <v>MULIA INDUSTRINDO TBK PT</v>
          </cell>
          <cell r="D519">
            <v>-0.13719999999999999</v>
          </cell>
          <cell r="E519">
            <v>6.6E-3</v>
          </cell>
          <cell r="F519">
            <v>2.8199999999999999E-2</v>
          </cell>
          <cell r="G519">
            <v>9.4600000000000004E-2</v>
          </cell>
          <cell r="H519">
            <v>5.3100000000000001E-2</v>
          </cell>
          <cell r="I519">
            <v>2.1100000000000001E-2</v>
          </cell>
        </row>
        <row r="520">
          <cell r="C520" t="str">
            <v>MULTI AGRO GEMILANG PLANTATI</v>
          </cell>
          <cell r="D520">
            <v>-0.1174</v>
          </cell>
          <cell r="E520">
            <v>-5.5199999999999999E-2</v>
          </cell>
          <cell r="F520">
            <v>-0.216</v>
          </cell>
          <cell r="G520">
            <v>-0.10150000000000001</v>
          </cell>
          <cell r="H520">
            <v>-0.30509999999999998</v>
          </cell>
          <cell r="I520">
            <v>-0.80279999999999996</v>
          </cell>
        </row>
        <row r="521">
          <cell r="C521" t="str">
            <v>MULTI BINTANG INDONESIA PT</v>
          </cell>
          <cell r="D521">
            <v>0.75270000000000004</v>
          </cell>
          <cell r="E521">
            <v>1.2375</v>
          </cell>
          <cell r="F521">
            <v>1.4024000000000001</v>
          </cell>
          <cell r="G521">
            <v>1.0974999999999999</v>
          </cell>
          <cell r="H521">
            <v>1.0427</v>
          </cell>
          <cell r="I521">
            <v>0.22159999999999999</v>
          </cell>
        </row>
        <row r="522">
          <cell r="C522" t="str">
            <v>MULTI INDOCITRA TBK PT</v>
          </cell>
          <cell r="D522">
            <v>4.6699999999999998E-2</v>
          </cell>
          <cell r="E522">
            <v>3.8600000000000002E-2</v>
          </cell>
          <cell r="F522">
            <v>0.11550000000000001</v>
          </cell>
          <cell r="G522">
            <v>5.2999999999999999E-2</v>
          </cell>
          <cell r="H522">
            <v>5.5899999999999998E-2</v>
          </cell>
          <cell r="I522">
            <v>3.8999999999999998E-3</v>
          </cell>
        </row>
        <row r="523">
          <cell r="C523" t="str">
            <v>MULTI PRIMA SEJAHTERA PT</v>
          </cell>
          <cell r="D523">
            <v>-0.11269999999999999</v>
          </cell>
          <cell r="E523">
            <v>-0.54900000000000004</v>
          </cell>
          <cell r="F523">
            <v>1.2873000000000001</v>
          </cell>
          <cell r="G523">
            <v>0.1326</v>
          </cell>
          <cell r="H523">
            <v>0.1066</v>
          </cell>
          <cell r="I523">
            <v>2.2499999999999999E-2</v>
          </cell>
        </row>
        <row r="524">
          <cell r="C524" t="str">
            <v>MULTIFILING MITRA INDONESIA</v>
          </cell>
          <cell r="D524">
            <v>0.106</v>
          </cell>
          <cell r="E524">
            <v>0.1216</v>
          </cell>
          <cell r="F524">
            <v>0.1211</v>
          </cell>
          <cell r="G524">
            <v>0.12540000000000001</v>
          </cell>
          <cell r="H524">
            <v>0.58109999999999995</v>
          </cell>
          <cell r="I524">
            <v>0.10349999999999999</v>
          </cell>
        </row>
        <row r="525">
          <cell r="C525" t="str">
            <v>MULTIPOLAR TBK PT</v>
          </cell>
          <cell r="D525">
            <v>-0.1517</v>
          </cell>
          <cell r="E525">
            <v>3.2899999999999999E-2</v>
          </cell>
          <cell r="F525">
            <v>-0.17649999999999999</v>
          </cell>
          <cell r="G525">
            <v>-0.20430000000000001</v>
          </cell>
          <cell r="H525">
            <v>-0.16900000000000001</v>
          </cell>
          <cell r="I525">
            <v>-0.19600000000000001</v>
          </cell>
        </row>
        <row r="526">
          <cell r="C526" t="str">
            <v>MULTIPOLAR TECHNOLOGY TBK PT</v>
          </cell>
          <cell r="D526">
            <v>0.17660000000000001</v>
          </cell>
          <cell r="E526">
            <v>0.219</v>
          </cell>
          <cell r="F526">
            <v>0.14649999999999999</v>
          </cell>
          <cell r="G526">
            <v>0.122</v>
          </cell>
          <cell r="H526">
            <v>0.1578</v>
          </cell>
          <cell r="I526">
            <v>0.20150000000000001</v>
          </cell>
        </row>
        <row r="527">
          <cell r="C527" t="str">
            <v>MULTISTRADA ARAH SARANA TBK</v>
          </cell>
          <cell r="D527">
            <v>-7.4700000000000003E-2</v>
          </cell>
          <cell r="E527">
            <v>-1.9599999999999999E-2</v>
          </cell>
          <cell r="F527">
            <v>-2.41E-2</v>
          </cell>
          <cell r="G527">
            <v>-0.21079999999999999</v>
          </cell>
          <cell r="H527">
            <v>-5.6000000000000001E-2</v>
          </cell>
          <cell r="I527">
            <v>0.15690000000000001</v>
          </cell>
        </row>
        <row r="528">
          <cell r="C528" t="str">
            <v>MUSTIKA RATU TBK PT</v>
          </cell>
          <cell r="D528">
            <v>2.8E-3</v>
          </cell>
          <cell r="E528">
            <v>-1.49E-2</v>
          </cell>
          <cell r="F528">
            <v>-3.5999999999999999E-3</v>
          </cell>
          <cell r="G528">
            <v>-6.1000000000000004E-3</v>
          </cell>
          <cell r="H528">
            <v>4.0000000000000002E-4</v>
          </cell>
          <cell r="I528">
            <v>-1.9E-2</v>
          </cell>
        </row>
        <row r="529">
          <cell r="C529" t="str">
            <v>NATURA CITY DEVELOPMENTS PT</v>
          </cell>
          <cell r="E529">
            <v>0.66110000000000002</v>
          </cell>
          <cell r="F529">
            <v>0.40620000000000001</v>
          </cell>
          <cell r="G529">
            <v>0.1741</v>
          </cell>
          <cell r="H529">
            <v>4.0099999999999997E-2</v>
          </cell>
          <cell r="I529">
            <v>7.8100000000000003E-2</v>
          </cell>
        </row>
        <row r="530">
          <cell r="C530" t="str">
            <v>NFC INDONESIA TBK PT</v>
          </cell>
          <cell r="E530">
            <v>-2.2000000000000001E-3</v>
          </cell>
          <cell r="F530">
            <v>5.4999999999999997E-3</v>
          </cell>
          <cell r="G530">
            <v>8.0799999999999997E-2</v>
          </cell>
          <cell r="H530">
            <v>8.3299999999999999E-2</v>
          </cell>
          <cell r="I530">
            <v>5.0599999999999999E-2</v>
          </cell>
        </row>
        <row r="531">
          <cell r="C531" t="str">
            <v>NIPPON INDOSARI CORPINDO TBK</v>
          </cell>
          <cell r="D531">
            <v>0.25180000000000002</v>
          </cell>
          <cell r="E531">
            <v>0.21640000000000001</v>
          </cell>
          <cell r="F531">
            <v>7.0000000000000007E-2</v>
          </cell>
          <cell r="G531">
            <v>6.1499999999999999E-2</v>
          </cell>
          <cell r="H531">
            <v>0.1018</v>
          </cell>
          <cell r="I531">
            <v>6.83E-2</v>
          </cell>
        </row>
        <row r="532">
          <cell r="C532" t="str">
            <v>NIPRESS PT</v>
          </cell>
          <cell r="D532">
            <v>5.1499999999999997E-2</v>
          </cell>
          <cell r="E532">
            <v>9.0499999999999997E-2</v>
          </cell>
          <cell r="F532">
            <v>5.1200000000000002E-2</v>
          </cell>
        </row>
        <row r="533">
          <cell r="C533" t="str">
            <v>NORTHCLIFF CITRANUSA INDONES</v>
          </cell>
          <cell r="D533">
            <v>-1.5213000000000001</v>
          </cell>
          <cell r="E533">
            <v>1.0395000000000001</v>
          </cell>
          <cell r="F533">
            <v>-2.92E-2</v>
          </cell>
          <cell r="G533">
            <v>-3.6600000000000001E-2</v>
          </cell>
        </row>
        <row r="534">
          <cell r="C534" t="str">
            <v>NUSA KONSTRUKSI ENJINIRING</v>
          </cell>
          <cell r="D534">
            <v>4.3E-3</v>
          </cell>
          <cell r="E534">
            <v>-0.42020000000000002</v>
          </cell>
          <cell r="F534">
            <v>2.01E-2</v>
          </cell>
          <cell r="G534">
            <v>-0.20180000000000001</v>
          </cell>
          <cell r="H534">
            <v>1.8E-3</v>
          </cell>
          <cell r="I534">
            <v>-2.2700000000000001E-2</v>
          </cell>
        </row>
        <row r="535">
          <cell r="C535" t="str">
            <v>NUSA PALAPA GEMILANG TBK PT</v>
          </cell>
          <cell r="G535">
            <v>9.2200000000000004E-2</v>
          </cell>
          <cell r="H535">
            <v>4.7699999999999999E-2</v>
          </cell>
          <cell r="I535">
            <v>3.7600000000000001E-2</v>
          </cell>
        </row>
        <row r="536">
          <cell r="C536" t="str">
            <v>NUSA RAYA CIPTA PT</v>
          </cell>
          <cell r="D536">
            <v>0.19159999999999999</v>
          </cell>
          <cell r="E536">
            <v>9.0700000000000003E-2</v>
          </cell>
          <cell r="F536">
            <v>0.13089999999999999</v>
          </cell>
          <cell r="G536">
            <v>9.7900000000000001E-2</v>
          </cell>
          <cell r="H536">
            <v>8.3299999999999999E-2</v>
          </cell>
          <cell r="I536">
            <v>4.6399999999999997E-2</v>
          </cell>
        </row>
        <row r="537">
          <cell r="C537" t="str">
            <v>NUSADANA ETF IDX VALUE30</v>
          </cell>
        </row>
        <row r="538">
          <cell r="C538" t="str">
            <v>NUSANTARA ALMAZIA TBK PT</v>
          </cell>
          <cell r="F538">
            <v>1.1000000000000001E-3</v>
          </cell>
          <cell r="G538">
            <v>2.0000000000000001E-4</v>
          </cell>
          <cell r="H538">
            <v>7.7999999999999996E-3</v>
          </cell>
          <cell r="I538">
            <v>2.0000000000000001E-4</v>
          </cell>
        </row>
        <row r="539">
          <cell r="C539" t="str">
            <v>NUSANTARA INFRASTRUCTURE TBK</v>
          </cell>
          <cell r="D539">
            <v>7.3400000000000007E-2</v>
          </cell>
          <cell r="E539">
            <v>7.6499999999999999E-2</v>
          </cell>
          <cell r="F539">
            <v>1.9800000000000002E-2</v>
          </cell>
          <cell r="G539">
            <v>8.3000000000000004E-2</v>
          </cell>
          <cell r="H539">
            <v>5.6899999999999999E-2</v>
          </cell>
          <cell r="I539">
            <v>2.6700000000000002E-2</v>
          </cell>
        </row>
        <row r="540">
          <cell r="C540" t="str">
            <v>NUSANTARA PELABUHAN HANDAL T</v>
          </cell>
          <cell r="D540">
            <v>-0.22670000000000001</v>
          </cell>
          <cell r="E540">
            <v>0.26050000000000001</v>
          </cell>
          <cell r="F540">
            <v>5.6899999999999999E-2</v>
          </cell>
          <cell r="G540">
            <v>8.0000000000000004E-4</v>
          </cell>
          <cell r="H540">
            <v>1.32E-2</v>
          </cell>
          <cell r="I540">
            <v>-5.96E-2</v>
          </cell>
        </row>
        <row r="541">
          <cell r="C541" t="str">
            <v>ONIX CAPITAL TBK PT</v>
          </cell>
        </row>
        <row r="542">
          <cell r="C542" t="str">
            <v>OPTIMA PRIMA METAL SINERGI T</v>
          </cell>
          <cell r="G542">
            <v>0.41889999999999999</v>
          </cell>
          <cell r="H542">
            <v>4.4900000000000002E-2</v>
          </cell>
          <cell r="I542">
            <v>9.9000000000000008E-3</v>
          </cell>
        </row>
        <row r="543">
          <cell r="C543" t="str">
            <v>ORGANON PHARMA INDONESIA TBK</v>
          </cell>
          <cell r="E543">
            <v>0.80400000000000005</v>
          </cell>
          <cell r="F543">
            <v>0.4143</v>
          </cell>
          <cell r="G543">
            <v>0.29570000000000002</v>
          </cell>
          <cell r="H543">
            <v>0.20130000000000001</v>
          </cell>
          <cell r="I543">
            <v>0.3014</v>
          </cell>
        </row>
        <row r="544">
          <cell r="C544" t="str">
            <v>PABRIK KERTAS TJIWI KIMIA PT</v>
          </cell>
          <cell r="D544">
            <v>1.5E-3</v>
          </cell>
          <cell r="E544">
            <v>8.0999999999999996E-3</v>
          </cell>
          <cell r="F544">
            <v>2.8199999999999999E-2</v>
          </cell>
          <cell r="G544">
            <v>0.22020000000000001</v>
          </cell>
          <cell r="H544">
            <v>0.12709999999999999</v>
          </cell>
          <cell r="I544">
            <v>0.1024</v>
          </cell>
        </row>
        <row r="545">
          <cell r="C545" t="str">
            <v>PACIFIC STRATEGIC FINANCIAL</v>
          </cell>
          <cell r="D545">
            <v>5.3900000000000003E-2</v>
          </cell>
          <cell r="E545">
            <v>6.8599999999999994E-2</v>
          </cell>
          <cell r="F545">
            <v>7.8100000000000003E-2</v>
          </cell>
          <cell r="G545">
            <v>4.1399999999999999E-2</v>
          </cell>
          <cell r="H545">
            <v>5.8099999999999999E-2</v>
          </cell>
          <cell r="I545">
            <v>6.6199999999999995E-2</v>
          </cell>
        </row>
        <row r="546">
          <cell r="C546" t="str">
            <v>PAKUAN TBK PT</v>
          </cell>
          <cell r="G546">
            <v>0.9899</v>
          </cell>
          <cell r="H546">
            <v>-0.30059999999999998</v>
          </cell>
          <cell r="I546">
            <v>-0.32179999999999997</v>
          </cell>
        </row>
        <row r="547">
          <cell r="C547" t="str">
            <v>PAKUWON JATI TBK PT</v>
          </cell>
          <cell r="D547">
            <v>0.1885</v>
          </cell>
          <cell r="E547">
            <v>0.21010000000000001</v>
          </cell>
          <cell r="F547">
            <v>0.1971</v>
          </cell>
          <cell r="G547">
            <v>0.22189999999999999</v>
          </cell>
          <cell r="H547">
            <v>0.1973</v>
          </cell>
          <cell r="I547">
            <v>6.2799999999999995E-2</v>
          </cell>
        </row>
        <row r="548">
          <cell r="C548" t="str">
            <v>PALMA SERASIH TBK PT</v>
          </cell>
          <cell r="F548">
            <v>-4.7899999999999998E-2</v>
          </cell>
          <cell r="G548">
            <v>-0.26860000000000001</v>
          </cell>
          <cell r="H548">
            <v>-0.1845</v>
          </cell>
          <cell r="I548">
            <v>2.2200000000000001E-2</v>
          </cell>
        </row>
        <row r="549">
          <cell r="C549" t="str">
            <v>PAM MINERAL TBK PT</v>
          </cell>
        </row>
        <row r="550">
          <cell r="C550" t="str">
            <v>PAN BROTHERS TBK PT</v>
          </cell>
          <cell r="D550">
            <v>4.9000000000000002E-2</v>
          </cell>
          <cell r="E550">
            <v>7.1499999999999994E-2</v>
          </cell>
          <cell r="F550">
            <v>4.3400000000000001E-2</v>
          </cell>
          <cell r="G550">
            <v>7.9799999999999996E-2</v>
          </cell>
          <cell r="H550">
            <v>8.1900000000000001E-2</v>
          </cell>
          <cell r="I550">
            <v>8.8900000000000007E-2</v>
          </cell>
        </row>
        <row r="551">
          <cell r="C551" t="str">
            <v>PANASIA INDO RESOURCES TBK</v>
          </cell>
          <cell r="D551">
            <v>-0.44990000000000002</v>
          </cell>
          <cell r="E551">
            <v>-0.25819999999999999</v>
          </cell>
          <cell r="F551">
            <v>-1.2092000000000001</v>
          </cell>
          <cell r="G551">
            <v>-0.3715</v>
          </cell>
          <cell r="H551">
            <v>-0.56059999999999999</v>
          </cell>
          <cell r="I551">
            <v>-0.80710000000000004</v>
          </cell>
        </row>
        <row r="552">
          <cell r="C552" t="str">
            <v>PANCA ANUGRAH WISESA TBK PT</v>
          </cell>
          <cell r="H552">
            <v>0.13170000000000001</v>
          </cell>
          <cell r="I552">
            <v>0.14119999999999999</v>
          </cell>
        </row>
        <row r="553">
          <cell r="C553" t="str">
            <v>PANCA BUDI IDAMAN PT</v>
          </cell>
          <cell r="D553">
            <v>8.5599999999999996E-2</v>
          </cell>
          <cell r="E553">
            <v>0.29020000000000001</v>
          </cell>
          <cell r="F553">
            <v>0.2203</v>
          </cell>
          <cell r="G553">
            <v>0.2092</v>
          </cell>
          <cell r="H553">
            <v>0.1401</v>
          </cell>
          <cell r="I553">
            <v>0.20730000000000001</v>
          </cell>
        </row>
        <row r="554">
          <cell r="C554" t="str">
            <v>PANCA GLOBAL KAPITAL TBK PT</v>
          </cell>
          <cell r="D554">
            <v>0.1166</v>
          </cell>
          <cell r="E554">
            <v>0.11260000000000001</v>
          </cell>
          <cell r="F554">
            <v>0.1338</v>
          </cell>
          <cell r="G554">
            <v>0.14749999999999999</v>
          </cell>
          <cell r="H554">
            <v>6.4100000000000004E-2</v>
          </cell>
          <cell r="I554">
            <v>-1.43E-2</v>
          </cell>
        </row>
        <row r="555">
          <cell r="C555" t="str">
            <v>PANCA MITRA MULTIPERDANA PT</v>
          </cell>
          <cell r="G555">
            <v>0.25190000000000001</v>
          </cell>
          <cell r="H555">
            <v>0.13320000000000001</v>
          </cell>
          <cell r="I555">
            <v>0.185</v>
          </cell>
        </row>
        <row r="556">
          <cell r="C556" t="str">
            <v>PANIN ETF IDX30 DINAMIS</v>
          </cell>
        </row>
        <row r="557">
          <cell r="C557" t="str">
            <v>PANIN FINANCIAL TBK PT</v>
          </cell>
          <cell r="D557">
            <v>6.7900000000000002E-2</v>
          </cell>
          <cell r="E557">
            <v>9.5299999999999996E-2</v>
          </cell>
          <cell r="F557">
            <v>7.5899999999999995E-2</v>
          </cell>
          <cell r="G557">
            <v>8.77E-2</v>
          </cell>
          <cell r="H557">
            <v>8.6499999999999994E-2</v>
          </cell>
          <cell r="I557">
            <v>7.51E-2</v>
          </cell>
        </row>
        <row r="558">
          <cell r="C558" t="str">
            <v>PANIN SEKURITAS TBK PT</v>
          </cell>
          <cell r="D558">
            <v>5.4800000000000001E-2</v>
          </cell>
          <cell r="E558">
            <v>0.2258</v>
          </cell>
          <cell r="F558">
            <v>0.14149999999999999</v>
          </cell>
          <cell r="G558">
            <v>6.6299999999999998E-2</v>
          </cell>
          <cell r="H558">
            <v>9.7799999999999998E-2</v>
          </cell>
          <cell r="I558">
            <v>6.25E-2</v>
          </cell>
        </row>
        <row r="559">
          <cell r="C559" t="str">
            <v>PANINVEST TBK PT</v>
          </cell>
          <cell r="D559">
            <v>7.5399999999999995E-2</v>
          </cell>
          <cell r="E559">
            <v>0.1517</v>
          </cell>
          <cell r="F559">
            <v>8.4400000000000003E-2</v>
          </cell>
          <cell r="G559">
            <v>9.0700000000000003E-2</v>
          </cell>
          <cell r="H559">
            <v>8.7400000000000005E-2</v>
          </cell>
          <cell r="I559">
            <v>6.1499999999999999E-2</v>
          </cell>
        </row>
        <row r="560">
          <cell r="C560" t="str">
            <v>PANORAMA SENTRAWISATA TBK PT</v>
          </cell>
          <cell r="D560">
            <v>0.21790000000000001</v>
          </cell>
          <cell r="E560">
            <v>-5.04E-2</v>
          </cell>
          <cell r="F560">
            <v>7.6E-3</v>
          </cell>
          <cell r="G560">
            <v>-5.8200000000000002E-2</v>
          </cell>
          <cell r="H560">
            <v>-6.3E-2</v>
          </cell>
          <cell r="I560">
            <v>-0.2722</v>
          </cell>
        </row>
        <row r="561">
          <cell r="C561" t="str">
            <v>PARAMITA BANGUN SARANA TBK P</v>
          </cell>
          <cell r="D561">
            <v>0.6099</v>
          </cell>
          <cell r="E561">
            <v>0.26569999999999999</v>
          </cell>
          <cell r="F561">
            <v>0.1648</v>
          </cell>
          <cell r="G561">
            <v>7.2700000000000001E-2</v>
          </cell>
          <cell r="H561">
            <v>2.5100000000000001E-2</v>
          </cell>
          <cell r="I561">
            <v>8.0299999999999996E-2</v>
          </cell>
        </row>
        <row r="562">
          <cell r="C562" t="str">
            <v>PELANGI INDAH CANINDO TBK PT</v>
          </cell>
          <cell r="D562">
            <v>6.2700000000000006E-2</v>
          </cell>
          <cell r="E562">
            <v>5.3600000000000002E-2</v>
          </cell>
          <cell r="F562">
            <v>7.3599999999999999E-2</v>
          </cell>
          <cell r="G562">
            <v>5.3999999999999999E-2</v>
          </cell>
          <cell r="H562">
            <v>2.4899999999999999E-2</v>
          </cell>
          <cell r="I562">
            <v>-0.23930000000000001</v>
          </cell>
        </row>
        <row r="563">
          <cell r="C563" t="str">
            <v>PELAT TIMAH NUSANTARA TBK PT</v>
          </cell>
          <cell r="D563">
            <v>-0.16789999999999999</v>
          </cell>
          <cell r="E563">
            <v>6.5000000000000002E-2</v>
          </cell>
          <cell r="F563">
            <v>3.3300000000000003E-2</v>
          </cell>
          <cell r="G563">
            <v>-3.6299999999999999E-2</v>
          </cell>
          <cell r="H563">
            <v>6.0400000000000002E-2</v>
          </cell>
          <cell r="I563">
            <v>5.7799999999999997E-2</v>
          </cell>
        </row>
        <row r="564">
          <cell r="C564" t="str">
            <v>PELAYARAN NASIONAL BINA BUAN</v>
          </cell>
          <cell r="D564">
            <v>-0.30499999999999999</v>
          </cell>
          <cell r="E564">
            <v>-0.1076</v>
          </cell>
          <cell r="F564">
            <v>-0.76929999999999998</v>
          </cell>
          <cell r="G564">
            <v>-0.30170000000000002</v>
          </cell>
          <cell r="H564">
            <v>-0.21890000000000001</v>
          </cell>
          <cell r="I564">
            <v>-0.87880000000000003</v>
          </cell>
        </row>
        <row r="565">
          <cell r="C565" t="str">
            <v>PELAYARAN NELLY DWI PUTRI</v>
          </cell>
          <cell r="D565">
            <v>8.14E-2</v>
          </cell>
          <cell r="E565">
            <v>3.8199999999999998E-2</v>
          </cell>
          <cell r="F565">
            <v>6.4399999999999999E-2</v>
          </cell>
          <cell r="G565">
            <v>0.1305</v>
          </cell>
          <cell r="H565">
            <v>0.1183</v>
          </cell>
          <cell r="I565">
            <v>9.1499999999999998E-2</v>
          </cell>
        </row>
        <row r="566">
          <cell r="C566" t="str">
            <v>PELAYARAN TAMARIN SAMUDRA TB</v>
          </cell>
          <cell r="D566">
            <v>0.13189999999999999</v>
          </cell>
          <cell r="E566">
            <v>-0.15060000000000001</v>
          </cell>
          <cell r="F566">
            <v>-5.8700000000000002E-2</v>
          </cell>
          <cell r="G566">
            <v>-7.1999999999999995E-2</v>
          </cell>
          <cell r="H566">
            <v>-0.22040000000000001</v>
          </cell>
          <cell r="I566">
            <v>-2.2800000000000001E-2</v>
          </cell>
        </row>
        <row r="567">
          <cell r="C567" t="str">
            <v>PELITA SAMUDERA SHIPPING PT</v>
          </cell>
          <cell r="D567">
            <v>-0.2084</v>
          </cell>
          <cell r="E567">
            <v>-0.26879999999999998</v>
          </cell>
          <cell r="F567">
            <v>7.7499999999999999E-2</v>
          </cell>
          <cell r="G567">
            <v>0.2109</v>
          </cell>
          <cell r="H567">
            <v>0.1658</v>
          </cell>
          <cell r="I567">
            <v>9.2100000000000001E-2</v>
          </cell>
        </row>
        <row r="568">
          <cell r="C568" t="str">
            <v>PEMBANGUNAN GRAHA LESTARI</v>
          </cell>
          <cell r="D568">
            <v>8.2000000000000007E-3</v>
          </cell>
          <cell r="E568">
            <v>1.2800000000000001E-2</v>
          </cell>
          <cell r="F568">
            <v>2.75E-2</v>
          </cell>
          <cell r="G568">
            <v>8.0500000000000002E-2</v>
          </cell>
          <cell r="H568">
            <v>8.8300000000000003E-2</v>
          </cell>
          <cell r="I568">
            <v>-8.5500000000000007E-2</v>
          </cell>
        </row>
        <row r="569">
          <cell r="C569" t="str">
            <v>PEMBANGUNAN JAYA ANCOL TBK</v>
          </cell>
          <cell r="D569">
            <v>0.18310000000000001</v>
          </cell>
          <cell r="E569">
            <v>7.7399999999999997E-2</v>
          </cell>
          <cell r="F569">
            <v>0.1239</v>
          </cell>
          <cell r="G569">
            <v>0.11609999999999999</v>
          </cell>
          <cell r="H569">
            <v>0.1118</v>
          </cell>
          <cell r="I569">
            <v>-0.20300000000000001</v>
          </cell>
        </row>
        <row r="570">
          <cell r="C570" t="str">
            <v>PERDANA BANGUN PUSAKA TBK PT</v>
          </cell>
          <cell r="D570">
            <v>-0.13950000000000001</v>
          </cell>
          <cell r="E570">
            <v>-0.32740000000000002</v>
          </cell>
          <cell r="F570">
            <v>-4.8599999999999997E-2</v>
          </cell>
          <cell r="G570">
            <v>-0.44990000000000002</v>
          </cell>
          <cell r="H570">
            <v>0.18559999999999999</v>
          </cell>
          <cell r="I570">
            <v>1.1999999999999999E-3</v>
          </cell>
        </row>
        <row r="571">
          <cell r="C571" t="str">
            <v>PERDANA GAPURAPRIMA TBK PT</v>
          </cell>
          <cell r="D571">
            <v>0.1026</v>
          </cell>
          <cell r="E571">
            <v>4.6800000000000001E-2</v>
          </cell>
          <cell r="F571">
            <v>3.3599999999999998E-2</v>
          </cell>
          <cell r="G571">
            <v>3.7999999999999999E-2</v>
          </cell>
          <cell r="H571">
            <v>4.82E-2</v>
          </cell>
          <cell r="I571">
            <v>2.9399999999999999E-2</v>
          </cell>
        </row>
        <row r="572">
          <cell r="C572" t="str">
            <v>PERDANA KARYA PERKASA PT</v>
          </cell>
          <cell r="D572">
            <v>-0.54239999999999999</v>
          </cell>
          <cell r="E572">
            <v>-0.17829999999999999</v>
          </cell>
          <cell r="F572">
            <v>-0.16170000000000001</v>
          </cell>
          <cell r="G572">
            <v>-6.6699999999999995E-2</v>
          </cell>
          <cell r="H572">
            <v>-1.1870000000000001</v>
          </cell>
          <cell r="I572">
            <v>8.9999999999999998E-4</v>
          </cell>
        </row>
        <row r="573">
          <cell r="C573" t="str">
            <v>PERINTIS TRINITI PROPERTI TB</v>
          </cell>
          <cell r="F573">
            <v>0.47689999999999999</v>
          </cell>
          <cell r="G573">
            <v>0.2329</v>
          </cell>
          <cell r="H573">
            <v>5.6500000000000002E-2</v>
          </cell>
          <cell r="I573">
            <v>3.0700000000000002E-2</v>
          </cell>
        </row>
        <row r="574">
          <cell r="C574" t="str">
            <v>PERUSAHAAN GAS NEGARA TBK PT</v>
          </cell>
          <cell r="D574">
            <v>0.1361</v>
          </cell>
          <cell r="E574">
            <v>9.8400000000000001E-2</v>
          </cell>
          <cell r="F574">
            <v>5.7000000000000002E-2</v>
          </cell>
          <cell r="G574">
            <v>9.6600000000000005E-2</v>
          </cell>
          <cell r="H574">
            <v>2.63E-2</v>
          </cell>
          <cell r="I574">
            <v>-0.1105</v>
          </cell>
        </row>
        <row r="575">
          <cell r="C575" t="str">
            <v>PETROSEA TBK PT</v>
          </cell>
          <cell r="D575">
            <v>-6.8699999999999997E-2</v>
          </cell>
          <cell r="E575">
            <v>-4.5499999999999999E-2</v>
          </cell>
          <cell r="F575">
            <v>6.4899999999999999E-2</v>
          </cell>
          <cell r="G575">
            <v>0.12130000000000001</v>
          </cell>
          <cell r="H575">
            <v>0.15490000000000001</v>
          </cell>
          <cell r="I575">
            <v>0.14580000000000001</v>
          </cell>
        </row>
        <row r="576">
          <cell r="C576" t="str">
            <v>PHAPROS TBK PT</v>
          </cell>
          <cell r="G576">
            <v>0.18</v>
          </cell>
          <cell r="H576">
            <v>0.13</v>
          </cell>
          <cell r="I576">
            <v>6.3799999999999996E-2</v>
          </cell>
        </row>
        <row r="577">
          <cell r="C577" t="str">
            <v>PIKKO LAND DEVELOPMENT TBK P</v>
          </cell>
          <cell r="D577">
            <v>0.1129</v>
          </cell>
          <cell r="E577">
            <v>2.9999999999999997E-4</v>
          </cell>
          <cell r="F577">
            <v>8.0999999999999996E-3</v>
          </cell>
          <cell r="G577">
            <v>5.9999999999999995E-4</v>
          </cell>
          <cell r="H577">
            <v>-6.6199999999999995E-2</v>
          </cell>
          <cell r="I577">
            <v>-5.8799999999999998E-2</v>
          </cell>
        </row>
        <row r="578">
          <cell r="C578" t="str">
            <v>PINAGO UTAMA TBK PT</v>
          </cell>
          <cell r="G578">
            <v>7.6899999999999996E-2</v>
          </cell>
          <cell r="H578">
            <v>4.6399999999999997E-2</v>
          </cell>
          <cell r="I578">
            <v>0.16700000000000001</v>
          </cell>
        </row>
        <row r="579">
          <cell r="C579" t="str">
            <v>PINNACLE CORE HIGH DIV ETF</v>
          </cell>
        </row>
        <row r="580">
          <cell r="C580" t="str">
            <v>PINNACLE ENHANCED LIQUID ETF</v>
          </cell>
        </row>
        <row r="581">
          <cell r="C581" t="str">
            <v>PINNACLE ENHANCED SHARIA ETF</v>
          </cell>
        </row>
        <row r="582">
          <cell r="C582" t="str">
            <v>PINNACLE FTSE INDONESIA ETF</v>
          </cell>
        </row>
        <row r="583">
          <cell r="C583" t="str">
            <v>PINNACLE IDX30 ETF</v>
          </cell>
        </row>
        <row r="584">
          <cell r="C584" t="str">
            <v>PINNACLE INDO LARGE CAP ETF</v>
          </cell>
        </row>
        <row r="585">
          <cell r="C585" t="str">
            <v>PINNACLE INDONESIA ESG ETF</v>
          </cell>
        </row>
        <row r="586">
          <cell r="C586" t="str">
            <v>PIONEERINDO GOURMET INTERNAT</v>
          </cell>
          <cell r="D586">
            <v>-2.5600000000000001E-2</v>
          </cell>
          <cell r="E586">
            <v>2.06E-2</v>
          </cell>
          <cell r="F586">
            <v>6.0900000000000003E-2</v>
          </cell>
          <cell r="G586">
            <v>0.1222</v>
          </cell>
          <cell r="H586">
            <v>0.1603</v>
          </cell>
          <cell r="I586">
            <v>-0.32419999999999999</v>
          </cell>
        </row>
        <row r="587">
          <cell r="C587" t="str">
            <v>PLANET PROPERINDO JAYA TBK P</v>
          </cell>
          <cell r="G587">
            <v>-6.4100000000000004E-2</v>
          </cell>
          <cell r="H587">
            <v>2.9100000000000001E-2</v>
          </cell>
          <cell r="I587">
            <v>8.0000000000000002E-3</v>
          </cell>
        </row>
        <row r="588">
          <cell r="C588" t="str">
            <v>PLAZA INDONESIA REALTY PT</v>
          </cell>
          <cell r="D588">
            <v>0.11650000000000001</v>
          </cell>
          <cell r="E588">
            <v>0.31209999999999999</v>
          </cell>
          <cell r="F588">
            <v>0.17460000000000001</v>
          </cell>
          <cell r="G588">
            <v>9.3600000000000003E-2</v>
          </cell>
          <cell r="H588">
            <v>4.7399999999999998E-2</v>
          </cell>
          <cell r="I588">
            <v>-5.1700000000000003E-2</v>
          </cell>
        </row>
        <row r="589">
          <cell r="C589" t="str">
            <v>PNM ETF CORE LQ45</v>
          </cell>
        </row>
        <row r="590">
          <cell r="C590" t="str">
            <v>POLARIS INVESTAMA TBK PT</v>
          </cell>
          <cell r="D590">
            <v>-5.21E-2</v>
          </cell>
          <cell r="E590">
            <v>-8.5699999999999998E-2</v>
          </cell>
          <cell r="F590">
            <v>-8.6099999999999996E-2</v>
          </cell>
          <cell r="G590">
            <v>-1.3100000000000001E-2</v>
          </cell>
          <cell r="H590">
            <v>2.3E-3</v>
          </cell>
        </row>
        <row r="591">
          <cell r="C591" t="str">
            <v>POLLUX INVESTASI INTERNASION</v>
          </cell>
          <cell r="F591">
            <v>0.59279999999999999</v>
          </cell>
          <cell r="G591">
            <v>0.40250000000000002</v>
          </cell>
          <cell r="H591">
            <v>5.7799999999999997E-2</v>
          </cell>
          <cell r="I591">
            <v>1.04E-2</v>
          </cell>
        </row>
        <row r="592">
          <cell r="C592" t="str">
            <v>POLLUX PROPERTIES INDONESIA</v>
          </cell>
          <cell r="E592">
            <v>0.1016</v>
          </cell>
          <cell r="F592">
            <v>7.1400000000000005E-2</v>
          </cell>
          <cell r="G592">
            <v>7.3599999999999999E-2</v>
          </cell>
          <cell r="H592">
            <v>3.8699999999999998E-2</v>
          </cell>
          <cell r="I592">
            <v>1.9599999999999999E-2</v>
          </cell>
        </row>
        <row r="593">
          <cell r="C593" t="str">
            <v>POLYCHEM INDONESIA TBK PT</v>
          </cell>
          <cell r="D593">
            <v>0</v>
          </cell>
          <cell r="E593">
            <v>-8.14E-2</v>
          </cell>
          <cell r="F593">
            <v>-3.3500000000000002E-2</v>
          </cell>
          <cell r="G593">
            <v>-5.1999999999999998E-3</v>
          </cell>
          <cell r="H593">
            <v>-0.13109999999999999</v>
          </cell>
          <cell r="I593">
            <v>-0.20610000000000001</v>
          </cell>
        </row>
        <row r="594">
          <cell r="C594" t="str">
            <v>POOL ADVISTA FINANCE TBK PT</v>
          </cell>
          <cell r="E594">
            <v>8.5300000000000001E-2</v>
          </cell>
          <cell r="F594">
            <v>8.5099999999999995E-2</v>
          </cell>
          <cell r="G594">
            <v>9.1200000000000003E-2</v>
          </cell>
          <cell r="H594">
            <v>-0.14960000000000001</v>
          </cell>
          <cell r="I594">
            <v>-0.11899999999999999</v>
          </cell>
        </row>
        <row r="595">
          <cell r="C595" t="str">
            <v>POOL ADVISTA INDONESIA TBK</v>
          </cell>
          <cell r="D595">
            <v>6.25E-2</v>
          </cell>
          <cell r="E595">
            <v>5.3900000000000003E-2</v>
          </cell>
          <cell r="F595">
            <v>0.31669999999999998</v>
          </cell>
          <cell r="G595">
            <v>-7.17E-2</v>
          </cell>
          <cell r="H595">
            <v>-0.59670000000000001</v>
          </cell>
          <cell r="I595">
            <v>-0.16059999999999999</v>
          </cell>
        </row>
        <row r="596">
          <cell r="C596" t="str">
            <v>PP LONDON SUMATRA INDONES PT</v>
          </cell>
          <cell r="D596">
            <v>8.6999999999999994E-2</v>
          </cell>
          <cell r="E596">
            <v>7.9299999999999995E-2</v>
          </cell>
          <cell r="F596">
            <v>9.2399999999999996E-2</v>
          </cell>
          <cell r="G596">
            <v>0.04</v>
          </cell>
          <cell r="H596">
            <v>3.0200000000000001E-2</v>
          </cell>
          <cell r="I596">
            <v>7.8299999999999995E-2</v>
          </cell>
        </row>
        <row r="597">
          <cell r="C597" t="str">
            <v>PP PERSERO TBK PT</v>
          </cell>
          <cell r="D597">
            <v>0.2195</v>
          </cell>
          <cell r="E597">
            <v>0.14510000000000001</v>
          </cell>
          <cell r="F597">
            <v>0.13769999999999999</v>
          </cell>
          <cell r="G597">
            <v>0.13270000000000001</v>
          </cell>
          <cell r="H597">
            <v>7.1499999999999994E-2</v>
          </cell>
          <cell r="I597">
            <v>1.15E-2</v>
          </cell>
        </row>
        <row r="598">
          <cell r="C598" t="str">
            <v>PP PRESISI TBK PT</v>
          </cell>
          <cell r="D598">
            <v>0.3412</v>
          </cell>
          <cell r="E598">
            <v>0.26979999999999998</v>
          </cell>
          <cell r="F598">
            <v>0.17080000000000001</v>
          </cell>
          <cell r="G598">
            <v>0.1527</v>
          </cell>
          <cell r="H598">
            <v>0.13800000000000001</v>
          </cell>
          <cell r="I598">
            <v>2.5000000000000001E-2</v>
          </cell>
        </row>
        <row r="599">
          <cell r="C599" t="str">
            <v>PP PROPERTI TBK PT</v>
          </cell>
          <cell r="D599">
            <v>0.16930000000000001</v>
          </cell>
          <cell r="E599">
            <v>0.1366</v>
          </cell>
          <cell r="F599">
            <v>0.1166</v>
          </cell>
          <cell r="G599">
            <v>5.4800000000000001E-2</v>
          </cell>
          <cell r="H599">
            <v>6.2100000000000002E-2</v>
          </cell>
          <cell r="I599">
            <v>2.2200000000000001E-2</v>
          </cell>
        </row>
        <row r="600">
          <cell r="C600" t="str">
            <v>PRADIKSI GUNATAMA TBK PT</v>
          </cell>
          <cell r="G600">
            <v>-0.70689999999999997</v>
          </cell>
          <cell r="H600">
            <v>-5.4199999999999998E-2</v>
          </cell>
          <cell r="I600">
            <v>-0.13639999999999999</v>
          </cell>
        </row>
        <row r="601">
          <cell r="C601" t="str">
            <v>PRASIDHA ANEKA NIAGA TBK PT</v>
          </cell>
          <cell r="D601">
            <v>-0.1734</v>
          </cell>
          <cell r="E601">
            <v>-0.20610000000000001</v>
          </cell>
          <cell r="F601">
            <v>9.9400000000000002E-2</v>
          </cell>
          <cell r="G601">
            <v>-0.32400000000000001</v>
          </cell>
          <cell r="H601">
            <v>-0.3422</v>
          </cell>
          <cell r="I601">
            <v>-0.76319999999999999</v>
          </cell>
        </row>
        <row r="602">
          <cell r="C602" t="str">
            <v>PRATAMA ABADI NUSA INDUSTRI</v>
          </cell>
          <cell r="F602">
            <v>1.23E-2</v>
          </cell>
          <cell r="G602">
            <v>2.9700000000000001E-2</v>
          </cell>
          <cell r="H602">
            <v>-3.09E-2</v>
          </cell>
          <cell r="I602">
            <v>5.5999999999999999E-3</v>
          </cell>
        </row>
        <row r="603">
          <cell r="C603" t="str">
            <v>PRATAMA WIDYA TBK PT</v>
          </cell>
          <cell r="F603">
            <v>1.1811</v>
          </cell>
          <cell r="G603">
            <v>0.62239999999999995</v>
          </cell>
          <cell r="H603">
            <v>0.23150000000000001</v>
          </cell>
          <cell r="I603">
            <v>9.8500000000000004E-2</v>
          </cell>
        </row>
        <row r="604">
          <cell r="C604" t="str">
            <v>PREMIER ETF INDEX IDX30</v>
          </cell>
        </row>
        <row r="605">
          <cell r="C605" t="str">
            <v>PREMIER ETF INDO CONSUMER</v>
          </cell>
        </row>
        <row r="606">
          <cell r="C606" t="str">
            <v>PREMIER ETF INDO FINANCIAL</v>
          </cell>
        </row>
        <row r="607">
          <cell r="C607" t="str">
            <v>PREMIER ETF INDO SOV BONDS</v>
          </cell>
        </row>
        <row r="608">
          <cell r="C608" t="str">
            <v>PREMIER ETF INDO STATE-O COM</v>
          </cell>
        </row>
        <row r="609">
          <cell r="C609" t="str">
            <v>PREMIER ETF MSCI IN LAR CAP</v>
          </cell>
        </row>
        <row r="610">
          <cell r="C610" t="str">
            <v>PREMIER ETF SMINFRA18</v>
          </cell>
        </row>
        <row r="611">
          <cell r="C611" t="str">
            <v>PREMIER ETF SYARIAH JII</v>
          </cell>
        </row>
        <row r="612">
          <cell r="C612" t="str">
            <v>PRIMA ALLOY STEEL UNIVERSAL</v>
          </cell>
          <cell r="D612">
            <v>9.1000000000000004E-3</v>
          </cell>
          <cell r="E612">
            <v>-3.8E-3</v>
          </cell>
          <cell r="F612">
            <v>-4.7000000000000002E-3</v>
          </cell>
          <cell r="G612">
            <v>9.2999999999999992E-3</v>
          </cell>
          <cell r="H612">
            <v>-6.54E-2</v>
          </cell>
          <cell r="I612">
            <v>-8.5000000000000006E-3</v>
          </cell>
        </row>
        <row r="613">
          <cell r="C613" t="str">
            <v>PRIMA ANDALAN MANDIRI TBK PT</v>
          </cell>
          <cell r="H613">
            <v>0.2157</v>
          </cell>
          <cell r="I613">
            <v>0.26989999999999997</v>
          </cell>
        </row>
        <row r="614">
          <cell r="C614" t="str">
            <v>PRIMA CAKRAWALA ABADI TBK PT</v>
          </cell>
          <cell r="G614">
            <v>-8.8599999999999998E-2</v>
          </cell>
          <cell r="H614">
            <v>-0.11550000000000001</v>
          </cell>
          <cell r="I614">
            <v>-0.20899999999999999</v>
          </cell>
        </row>
        <row r="615">
          <cell r="C615" t="str">
            <v>PRIMA GLOBALINDO LOGISTIK TB</v>
          </cell>
          <cell r="G615">
            <v>0.2039</v>
          </cell>
          <cell r="H615">
            <v>0.14649999999999999</v>
          </cell>
          <cell r="I615">
            <v>0.156</v>
          </cell>
        </row>
        <row r="616">
          <cell r="C616" t="str">
            <v>PRIMARINDO ASIA INFRASTRU PT</v>
          </cell>
          <cell r="I616">
            <v>-0.67100000000000004</v>
          </cell>
        </row>
        <row r="617">
          <cell r="C617" t="str">
            <v>PRODIA WIDYAHUSADA TBK PT</v>
          </cell>
          <cell r="D617">
            <v>0.45269999999999999</v>
          </cell>
          <cell r="E617">
            <v>0.1265</v>
          </cell>
          <cell r="F617">
            <v>0.1147</v>
          </cell>
          <cell r="G617">
            <v>0.12</v>
          </cell>
          <cell r="H617">
            <v>0.1305</v>
          </cell>
          <cell r="I617">
            <v>0.15590000000000001</v>
          </cell>
        </row>
        <row r="618">
          <cell r="C618" t="str">
            <v>PROTECH MITRA PERKASA TBK PT</v>
          </cell>
          <cell r="D618">
            <v>0.2266</v>
          </cell>
          <cell r="E618">
            <v>-4.4699999999999997E-2</v>
          </cell>
          <cell r="F618">
            <v>-2.8000000000000001E-2</v>
          </cell>
          <cell r="G618">
            <v>-1.5599999999999999E-2</v>
          </cell>
          <cell r="H618">
            <v>-3.5400000000000001E-2</v>
          </cell>
          <cell r="I618">
            <v>-1.01E-2</v>
          </cell>
        </row>
        <row r="619">
          <cell r="C619" t="str">
            <v>PROVIDENT AGRO TBK PT</v>
          </cell>
          <cell r="D619">
            <v>-3.27E-2</v>
          </cell>
          <cell r="E619">
            <v>0.10929999999999999</v>
          </cell>
          <cell r="F619">
            <v>3.39E-2</v>
          </cell>
          <cell r="G619">
            <v>-7.0199999999999999E-2</v>
          </cell>
          <cell r="H619">
            <v>-3.8399999999999997E-2</v>
          </cell>
          <cell r="I619">
            <v>0.67369999999999997</v>
          </cell>
        </row>
        <row r="620">
          <cell r="C620" t="str">
            <v>PT INDOMOBIL MULTI JASA TBK</v>
          </cell>
          <cell r="D620">
            <v>4.6800000000000001E-2</v>
          </cell>
          <cell r="E620">
            <v>7.5200000000000003E-2</v>
          </cell>
          <cell r="F620">
            <v>9.1399999999999995E-2</v>
          </cell>
          <cell r="G620">
            <v>6.4699999999999994E-2</v>
          </cell>
          <cell r="H620">
            <v>2.7699999999999999E-2</v>
          </cell>
          <cell r="I620">
            <v>-1.9300000000000001E-2</v>
          </cell>
        </row>
        <row r="621">
          <cell r="C621" t="str">
            <v>PT STEEL PIPE INDUSTRY OF IN</v>
          </cell>
          <cell r="D621">
            <v>6.5500000000000003E-2</v>
          </cell>
          <cell r="E621">
            <v>3.9600000000000003E-2</v>
          </cell>
          <cell r="F621">
            <v>3.0999999999999999E-3</v>
          </cell>
          <cell r="G621">
            <v>1.6899999999999998E-2</v>
          </cell>
          <cell r="H621">
            <v>6.1800000000000001E-2</v>
          </cell>
          <cell r="I621">
            <v>5.4699999999999999E-2</v>
          </cell>
        </row>
        <row r="622">
          <cell r="C622" t="str">
            <v>PT XL AXIATA TBK</v>
          </cell>
          <cell r="D622">
            <v>-1.8E-3</v>
          </cell>
          <cell r="E622">
            <v>2.1299999999999999E-2</v>
          </cell>
          <cell r="F622">
            <v>1.7500000000000002E-2</v>
          </cell>
          <cell r="G622">
            <v>-0.16500000000000001</v>
          </cell>
          <cell r="H622">
            <v>3.7999999999999999E-2</v>
          </cell>
          <cell r="I622">
            <v>1.9400000000000001E-2</v>
          </cell>
        </row>
        <row r="623">
          <cell r="C623" t="str">
            <v>PUDJIADI &amp; SONS TBK PT</v>
          </cell>
          <cell r="D623">
            <v>4.0399999999999998E-2</v>
          </cell>
          <cell r="E623">
            <v>-1.1299999999999999E-2</v>
          </cell>
          <cell r="F623">
            <v>8.2900000000000001E-2</v>
          </cell>
          <cell r="G623">
            <v>-5.5E-2</v>
          </cell>
          <cell r="H623">
            <v>-8.5300000000000001E-2</v>
          </cell>
          <cell r="I623">
            <v>-0.24540000000000001</v>
          </cell>
        </row>
        <row r="624">
          <cell r="C624" t="str">
            <v>PUDJIADI PRESTIGE TBK PT</v>
          </cell>
          <cell r="D624">
            <v>9.2600000000000002E-2</v>
          </cell>
          <cell r="E624">
            <v>7.17E-2</v>
          </cell>
          <cell r="F624">
            <v>1.8100000000000002E-2</v>
          </cell>
          <cell r="G624">
            <v>1.7000000000000001E-2</v>
          </cell>
          <cell r="H624">
            <v>1.2800000000000001E-2</v>
          </cell>
          <cell r="I624">
            <v>-7.1199999999999999E-2</v>
          </cell>
        </row>
        <row r="625">
          <cell r="C625" t="str">
            <v>PURADELTA LESTARI TBK PT</v>
          </cell>
          <cell r="D625">
            <v>0.2019</v>
          </cell>
          <cell r="E625">
            <v>0.1041</v>
          </cell>
          <cell r="F625">
            <v>9.1300000000000006E-2</v>
          </cell>
          <cell r="G625">
            <v>7.0000000000000007E-2</v>
          </cell>
          <cell r="H625">
            <v>0.19520000000000001</v>
          </cell>
          <cell r="I625">
            <v>0.2243</v>
          </cell>
        </row>
        <row r="626">
          <cell r="C626" t="str">
            <v>PURI GLOBAL SUKSES TBK PT</v>
          </cell>
          <cell r="H626">
            <v>0.43380000000000002</v>
          </cell>
          <cell r="I626">
            <v>0.1009</v>
          </cell>
        </row>
        <row r="627">
          <cell r="C627" t="str">
            <v>PUTRA MANDIRI JEMBAR TBK PT</v>
          </cell>
          <cell r="F627">
            <v>3.9E-2</v>
          </cell>
          <cell r="G627">
            <v>0.1187</v>
          </cell>
          <cell r="H627">
            <v>6.0600000000000001E-2</v>
          </cell>
          <cell r="I627">
            <v>3.0499999999999999E-2</v>
          </cell>
        </row>
        <row r="628">
          <cell r="C628" t="str">
            <v>PUTRA RAJAWALI KENCANA TBK P</v>
          </cell>
          <cell r="F628">
            <v>2.9899999999999999E-2</v>
          </cell>
          <cell r="G628">
            <v>5.2600000000000001E-2</v>
          </cell>
          <cell r="H628">
            <v>4.87E-2</v>
          </cell>
          <cell r="I628">
            <v>2.2800000000000001E-2</v>
          </cell>
        </row>
        <row r="629">
          <cell r="C629" t="str">
            <v>PYRIDAM FARMA TBK PT</v>
          </cell>
          <cell r="D629">
            <v>3.1099999999999999E-2</v>
          </cell>
          <cell r="E629">
            <v>4.9799999999999997E-2</v>
          </cell>
          <cell r="F629">
            <v>6.6500000000000004E-2</v>
          </cell>
          <cell r="G629">
            <v>7.4200000000000002E-2</v>
          </cell>
          <cell r="H629">
            <v>7.6700000000000004E-2</v>
          </cell>
          <cell r="I629">
            <v>0.15659999999999999</v>
          </cell>
        </row>
        <row r="630">
          <cell r="C630" t="str">
            <v>RADANA BHASKARA FINANCE TBK</v>
          </cell>
          <cell r="D630">
            <v>9.9099999999999994E-2</v>
          </cell>
          <cell r="E630">
            <v>5.0799999999999998E-2</v>
          </cell>
          <cell r="F630">
            <v>3.44E-2</v>
          </cell>
          <cell r="G630">
            <v>-0.74450000000000005</v>
          </cell>
          <cell r="H630">
            <v>-0.48330000000000001</v>
          </cell>
          <cell r="I630">
            <v>-0.1807</v>
          </cell>
        </row>
        <row r="631">
          <cell r="C631" t="str">
            <v>RADIANT UTAMA INTERINSCO TBK</v>
          </cell>
          <cell r="D631">
            <v>0.12859999999999999</v>
          </cell>
          <cell r="E631">
            <v>7.4700000000000003E-2</v>
          </cell>
          <cell r="F631">
            <v>5.6500000000000002E-2</v>
          </cell>
          <cell r="G631">
            <v>6.88E-2</v>
          </cell>
          <cell r="H631">
            <v>7.8899999999999998E-2</v>
          </cell>
          <cell r="I631">
            <v>6.1899999999999997E-2</v>
          </cell>
        </row>
        <row r="632">
          <cell r="C632" t="str">
            <v>RAMAYANA LESTARI SENTOSA TBK</v>
          </cell>
          <cell r="D632">
            <v>0.1009</v>
          </cell>
          <cell r="E632">
            <v>0.1225</v>
          </cell>
          <cell r="F632">
            <v>0.11899999999999999</v>
          </cell>
          <cell r="G632">
            <v>0.16039999999999999</v>
          </cell>
          <cell r="H632">
            <v>0.16200000000000001</v>
          </cell>
          <cell r="I632">
            <v>-3.5200000000000002E-2</v>
          </cell>
        </row>
        <row r="633">
          <cell r="C633" t="str">
            <v>RATU PRABU ENERGI TBK PT</v>
          </cell>
          <cell r="D633">
            <v>1.06E-2</v>
          </cell>
          <cell r="E633">
            <v>2.7000000000000001E-3</v>
          </cell>
          <cell r="F633">
            <v>6.1000000000000004E-3</v>
          </cell>
          <cell r="G633">
            <v>6.8999999999999999E-3</v>
          </cell>
          <cell r="H633">
            <v>-0.20799999999999999</v>
          </cell>
        </row>
        <row r="634">
          <cell r="C634" t="str">
            <v>RED PLANET INDONESIA TBK PT</v>
          </cell>
          <cell r="D634">
            <v>-0.41649999999999998</v>
          </cell>
          <cell r="E634">
            <v>-0.25819999999999999</v>
          </cell>
          <cell r="F634">
            <v>-9.6199999999999994E-2</v>
          </cell>
          <cell r="G634">
            <v>-4.7699999999999999E-2</v>
          </cell>
          <cell r="H634">
            <v>-3.5200000000000002E-2</v>
          </cell>
          <cell r="I634">
            <v>-7.5600000000000001E-2</v>
          </cell>
        </row>
        <row r="635">
          <cell r="C635" t="str">
            <v>RELIANCE SEKURITAS INDONESIA</v>
          </cell>
          <cell r="D635">
            <v>5.7299999999999997E-2</v>
          </cell>
          <cell r="E635">
            <v>-0.19769999999999999</v>
          </cell>
          <cell r="F635">
            <v>-0.18229999999999999</v>
          </cell>
          <cell r="G635">
            <v>-3.0700000000000002E-2</v>
          </cell>
          <cell r="H635">
            <v>-7.9000000000000008E-3</v>
          </cell>
          <cell r="I635">
            <v>7.5200000000000003E-2</v>
          </cell>
        </row>
        <row r="636">
          <cell r="C636" t="str">
            <v>REPOWER ASIA INDONESIA PT</v>
          </cell>
          <cell r="F636">
            <v>-0.223</v>
          </cell>
          <cell r="G636">
            <v>0.15</v>
          </cell>
          <cell r="H636">
            <v>7.7999999999999996E-3</v>
          </cell>
          <cell r="I636">
            <v>2.8999999999999998E-3</v>
          </cell>
        </row>
        <row r="637">
          <cell r="C637" t="str">
            <v>RESOURCE ALAM INDONESIA TBK</v>
          </cell>
          <cell r="D637">
            <v>7.9600000000000004E-2</v>
          </cell>
          <cell r="E637">
            <v>0.12470000000000001</v>
          </cell>
          <cell r="F637">
            <v>0.16200000000000001</v>
          </cell>
          <cell r="G637">
            <v>7.7999999999999996E-3</v>
          </cell>
          <cell r="H637">
            <v>6.2899999999999998E-2</v>
          </cell>
          <cell r="I637">
            <v>-8.3599999999999994E-2</v>
          </cell>
        </row>
        <row r="638">
          <cell r="C638" t="str">
            <v>RICKY PUTRA GLOBALINDO PT</v>
          </cell>
          <cell r="D638">
            <v>2.92E-2</v>
          </cell>
          <cell r="E638">
            <v>2.9700000000000001E-2</v>
          </cell>
          <cell r="F638">
            <v>3.1600000000000003E-2</v>
          </cell>
          <cell r="G638">
            <v>2.86E-2</v>
          </cell>
          <cell r="H638">
            <v>4.3999999999999997E-2</v>
          </cell>
          <cell r="I638">
            <v>-0.1991</v>
          </cell>
        </row>
        <row r="639">
          <cell r="C639" t="str">
            <v>RIG TENDERS INDONESIA PT</v>
          </cell>
          <cell r="E639">
            <v>-0.14369999999999999</v>
          </cell>
          <cell r="F639">
            <v>-0.18090000000000001</v>
          </cell>
          <cell r="G639">
            <v>-0.2399</v>
          </cell>
        </row>
        <row r="640">
          <cell r="C640" t="str">
            <v>RIMO INTERNATIONAL LESTARI T</v>
          </cell>
          <cell r="F640">
            <v>1.3299999999999999E-2</v>
          </cell>
          <cell r="G640">
            <v>2.3300000000000001E-2</v>
          </cell>
        </row>
        <row r="641">
          <cell r="C641" t="str">
            <v>RISTIA BINTANG MAHKOTA TBK</v>
          </cell>
          <cell r="D641">
            <v>-2.01E-2</v>
          </cell>
          <cell r="E641">
            <v>-4.0099999999999997E-2</v>
          </cell>
          <cell r="F641">
            <v>7.4200000000000002E-2</v>
          </cell>
          <cell r="G641">
            <v>5.3E-3</v>
          </cell>
          <cell r="H641">
            <v>-3.7499999999999999E-2</v>
          </cell>
          <cell r="I641">
            <v>-7.7200000000000005E-2</v>
          </cell>
        </row>
        <row r="642">
          <cell r="C642" t="str">
            <v>ROCKFIELDS PROPERTI INDONESI</v>
          </cell>
          <cell r="I642">
            <v>-1.3100000000000001E-2</v>
          </cell>
        </row>
        <row r="643">
          <cell r="C643" t="str">
            <v>RODA VIVATEX TBK PT</v>
          </cell>
          <cell r="D643">
            <v>0.1759</v>
          </cell>
          <cell r="E643">
            <v>0.15210000000000001</v>
          </cell>
          <cell r="F643">
            <v>0.12720000000000001</v>
          </cell>
          <cell r="G643">
            <v>0.12239999999999999</v>
          </cell>
          <cell r="H643">
            <v>9.6199999999999994E-2</v>
          </cell>
          <cell r="I643">
            <v>8.9700000000000002E-2</v>
          </cell>
        </row>
        <row r="644">
          <cell r="C644" t="str">
            <v>ROYAL PRIMA TBK PT</v>
          </cell>
          <cell r="E644">
            <v>1.7956000000000001</v>
          </cell>
          <cell r="F644">
            <v>0.15409999999999999</v>
          </cell>
          <cell r="G644">
            <v>3.1300000000000001E-2</v>
          </cell>
          <cell r="H644">
            <v>2.8E-3</v>
          </cell>
          <cell r="I644">
            <v>4.3900000000000002E-2</v>
          </cell>
        </row>
        <row r="645">
          <cell r="C645" t="str">
            <v>ROYALINDO INVESTA WIJAYA TBK</v>
          </cell>
          <cell r="F645">
            <v>-6.2899999999999998E-2</v>
          </cell>
          <cell r="G645">
            <v>3.0000000000000001E-3</v>
          </cell>
          <cell r="H645">
            <v>0.75949999999999995</v>
          </cell>
          <cell r="I645">
            <v>5.3199999999999997E-2</v>
          </cell>
        </row>
        <row r="646">
          <cell r="C646" t="str">
            <v>RUKUN RAHARJA TBK PT</v>
          </cell>
          <cell r="D646">
            <v>0.1401</v>
          </cell>
          <cell r="E646">
            <v>9.9199999999999997E-2</v>
          </cell>
          <cell r="F646">
            <v>0.1573</v>
          </cell>
          <cell r="G646">
            <v>0.1336</v>
          </cell>
          <cell r="H646">
            <v>5.91E-2</v>
          </cell>
          <cell r="I646">
            <v>1.37E-2</v>
          </cell>
        </row>
        <row r="647">
          <cell r="C647" t="str">
            <v>SALIM IVOMAS PRATAMA TBK PT</v>
          </cell>
          <cell r="D647">
            <v>1.9E-2</v>
          </cell>
          <cell r="E647">
            <v>3.78E-2</v>
          </cell>
          <cell r="F647">
            <v>3.3000000000000002E-2</v>
          </cell>
          <cell r="G647">
            <v>-5.1000000000000004E-3</v>
          </cell>
          <cell r="H647">
            <v>-3.7199999999999997E-2</v>
          </cell>
          <cell r="I647">
            <v>1.5900000000000001E-2</v>
          </cell>
        </row>
        <row r="648">
          <cell r="C648" t="str">
            <v>SAM ETF SRI-KEHATI</v>
          </cell>
        </row>
        <row r="649">
          <cell r="C649" t="str">
            <v>SAMINDO RESOURCES TBK PT</v>
          </cell>
          <cell r="D649">
            <v>0.28420000000000001</v>
          </cell>
          <cell r="E649">
            <v>0.2117</v>
          </cell>
          <cell r="F649">
            <v>0.1171</v>
          </cell>
          <cell r="G649">
            <v>0.28570000000000001</v>
          </cell>
          <cell r="H649">
            <v>0.2208</v>
          </cell>
          <cell r="I649">
            <v>0.1792</v>
          </cell>
        </row>
        <row r="650">
          <cell r="C650" t="str">
            <v>SAMPOERNA AGRO TBK PT</v>
          </cell>
          <cell r="D650">
            <v>8.1299999999999997E-2</v>
          </cell>
          <cell r="E650">
            <v>0.1346</v>
          </cell>
          <cell r="F650">
            <v>6.3500000000000001E-2</v>
          </cell>
          <cell r="G650">
            <v>1.4200000000000001E-2</v>
          </cell>
          <cell r="H650">
            <v>8.3999999999999995E-3</v>
          </cell>
          <cell r="I650">
            <v>-5.3100000000000001E-2</v>
          </cell>
        </row>
        <row r="651">
          <cell r="C651" t="str">
            <v>SAMUDERA INDONESIA TBK PT</v>
          </cell>
          <cell r="D651">
            <v>4.0500000000000001E-2</v>
          </cell>
          <cell r="E651">
            <v>6.0299999999999999E-2</v>
          </cell>
          <cell r="F651">
            <v>4.6100000000000002E-2</v>
          </cell>
          <cell r="G651">
            <v>3.4599999999999999E-2</v>
          </cell>
          <cell r="H651">
            <v>-0.19989999999999999</v>
          </cell>
          <cell r="I651">
            <v>-1.95E-2</v>
          </cell>
        </row>
        <row r="652">
          <cell r="C652" t="str">
            <v>SANURHASTA MITRA TBK PT</v>
          </cell>
          <cell r="D652">
            <v>-1.21E-2</v>
          </cell>
          <cell r="E652">
            <v>-0.02</v>
          </cell>
          <cell r="F652">
            <v>1.6E-2</v>
          </cell>
          <cell r="G652">
            <v>1.6E-2</v>
          </cell>
          <cell r="H652">
            <v>7.6E-3</v>
          </cell>
          <cell r="I652">
            <v>-7.1800000000000003E-2</v>
          </cell>
        </row>
        <row r="653">
          <cell r="C653" t="str">
            <v>SARANA MEDITAMA METROPOLITAN</v>
          </cell>
          <cell r="D653">
            <v>0.12130000000000001</v>
          </cell>
          <cell r="E653">
            <v>1.8599999999999998E-2</v>
          </cell>
          <cell r="F653">
            <v>7.6100000000000001E-2</v>
          </cell>
          <cell r="G653">
            <v>4.9700000000000001E-2</v>
          </cell>
          <cell r="H653">
            <v>-9.9299999999999999E-2</v>
          </cell>
          <cell r="I653">
            <v>-0.59009999999999996</v>
          </cell>
        </row>
        <row r="654">
          <cell r="C654" t="str">
            <v>SARANA MENARA NUSANTARA PT</v>
          </cell>
          <cell r="D654">
            <v>0.4788</v>
          </cell>
          <cell r="E654">
            <v>0.313</v>
          </cell>
          <cell r="F654">
            <v>0.3216</v>
          </cell>
          <cell r="G654">
            <v>0.29070000000000001</v>
          </cell>
          <cell r="H654">
            <v>0.27950000000000003</v>
          </cell>
          <cell r="I654">
            <v>0.3004</v>
          </cell>
        </row>
        <row r="655">
          <cell r="C655" t="str">
            <v>SARANACENTRAL BAJATAMA TBK P</v>
          </cell>
          <cell r="D655">
            <v>-5.3400000000000003E-2</v>
          </cell>
          <cell r="E655">
            <v>0.19209999999999999</v>
          </cell>
          <cell r="F655">
            <v>-0.12470000000000001</v>
          </cell>
          <cell r="G655">
            <v>-0.77810000000000001</v>
          </cell>
          <cell r="H655">
            <v>1.4800000000000001E-2</v>
          </cell>
          <cell r="I655">
            <v>0.54569999999999996</v>
          </cell>
        </row>
        <row r="656">
          <cell r="C656" t="str">
            <v>SARASWANTI ANUGERAH MAKMUR T</v>
          </cell>
          <cell r="F656">
            <v>0.1183</v>
          </cell>
          <cell r="G656">
            <v>0.14799999999999999</v>
          </cell>
          <cell r="H656">
            <v>0.13919999999999999</v>
          </cell>
          <cell r="I656">
            <v>0.16650000000000001</v>
          </cell>
        </row>
        <row r="657">
          <cell r="C657" t="str">
            <v>SARASWATI GRIYA LESTARI TBK</v>
          </cell>
          <cell r="D657">
            <v>-3.7000000000000002E-3</v>
          </cell>
          <cell r="E657">
            <v>-3.6900000000000002E-2</v>
          </cell>
          <cell r="F657">
            <v>3.56E-2</v>
          </cell>
          <cell r="G657">
            <v>-2.9000000000000001E-2</v>
          </cell>
          <cell r="H657">
            <v>-2.2200000000000001E-2</v>
          </cell>
          <cell r="I657">
            <v>-0.1389</v>
          </cell>
        </row>
        <row r="658">
          <cell r="C658" t="str">
            <v>SARATOGA INVESTAMA SEDAYA TB</v>
          </cell>
          <cell r="F658">
            <v>0.15959999999999999</v>
          </cell>
          <cell r="G658">
            <v>-0.32869999999999999</v>
          </cell>
          <cell r="H658">
            <v>0.3841</v>
          </cell>
          <cell r="I658">
            <v>0.32619999999999999</v>
          </cell>
        </row>
        <row r="659">
          <cell r="C659" t="str">
            <v>SARIGUNA PRIMATIRTA TBK PT</v>
          </cell>
          <cell r="D659">
            <v>3.3599999999999998E-2</v>
          </cell>
          <cell r="E659">
            <v>0.22670000000000001</v>
          </cell>
          <cell r="F659">
            <v>0.20230000000000001</v>
          </cell>
          <cell r="G659">
            <v>0.13550000000000001</v>
          </cell>
          <cell r="H659">
            <v>0.18659999999999999</v>
          </cell>
          <cell r="I659">
            <v>0.15989999999999999</v>
          </cell>
        </row>
        <row r="660">
          <cell r="C660" t="str">
            <v>SARIMELATI KENCANA PT</v>
          </cell>
          <cell r="E660">
            <v>0.4168</v>
          </cell>
          <cell r="F660">
            <v>0.39910000000000001</v>
          </cell>
          <cell r="G660">
            <v>0.21879999999999999</v>
          </cell>
          <cell r="H660">
            <v>0.15670000000000001</v>
          </cell>
          <cell r="I660">
            <v>-7.51E-2</v>
          </cell>
        </row>
        <row r="661">
          <cell r="C661" t="str">
            <v>SAT NUSAPERSADA TBK PT</v>
          </cell>
          <cell r="D661">
            <v>2.2000000000000001E-3</v>
          </cell>
          <cell r="E661">
            <v>2.4299999999999999E-2</v>
          </cell>
          <cell r="F661">
            <v>9.7999999999999997E-3</v>
          </cell>
          <cell r="G661">
            <v>0.19969999999999999</v>
          </cell>
          <cell r="H661">
            <v>1.29E-2</v>
          </cell>
          <cell r="I661">
            <v>6.3100000000000003E-2</v>
          </cell>
        </row>
        <row r="662">
          <cell r="C662" t="str">
            <v>SATRIA ANTARAN PRIMA PT</v>
          </cell>
          <cell r="H662">
            <v>0.45569999999999999</v>
          </cell>
          <cell r="I662">
            <v>0.25600000000000001</v>
          </cell>
        </row>
        <row r="663">
          <cell r="C663" t="str">
            <v>SATRIA MEGA KENCANA TBK PT</v>
          </cell>
          <cell r="E663">
            <v>-8.9899999999999994E-2</v>
          </cell>
          <cell r="F663">
            <v>-5.0099999999999999E-2</v>
          </cell>
          <cell r="G663">
            <v>-0.09</v>
          </cell>
          <cell r="H663">
            <v>-9.8000000000000004E-2</v>
          </cell>
          <cell r="I663">
            <v>-9.7199999999999995E-2</v>
          </cell>
        </row>
        <row r="664">
          <cell r="C664" t="str">
            <v>SATYAMITRA KEMAS LESTARI TBK</v>
          </cell>
          <cell r="F664">
            <v>8.9700000000000002E-2</v>
          </cell>
          <cell r="G664">
            <v>9.3600000000000003E-2</v>
          </cell>
          <cell r="H664">
            <v>2.18E-2</v>
          </cell>
          <cell r="I664">
            <v>5.5899999999999998E-2</v>
          </cell>
        </row>
        <row r="665">
          <cell r="C665" t="str">
            <v>SAWIT SUMBERMAS SARANA TBK P</v>
          </cell>
          <cell r="D665">
            <v>0.18820000000000001</v>
          </cell>
          <cell r="E665">
            <v>0.18290000000000001</v>
          </cell>
          <cell r="F665">
            <v>0.21190000000000001</v>
          </cell>
          <cell r="G665">
            <v>2.1000000000000001E-2</v>
          </cell>
          <cell r="H665">
            <v>2.8999999999999998E-3</v>
          </cell>
          <cell r="I665">
            <v>0.12959999999999999</v>
          </cell>
        </row>
        <row r="666">
          <cell r="C666" t="str">
            <v>SEJAHTERA BINTANG ABADI TEXT</v>
          </cell>
          <cell r="F666">
            <v>1.5599999999999999E-2</v>
          </cell>
          <cell r="G666">
            <v>6.9999999999999999E-4</v>
          </cell>
          <cell r="H666">
            <v>-0.27929999999999999</v>
          </cell>
          <cell r="I666">
            <v>-3.7499999999999999E-2</v>
          </cell>
        </row>
        <row r="667">
          <cell r="C667" t="str">
            <v>SEJAHTERARAYA ANUGRAHJAYA TB</v>
          </cell>
          <cell r="D667">
            <v>-0.1226</v>
          </cell>
          <cell r="E667">
            <v>-7.1099999999999997E-2</v>
          </cell>
          <cell r="F667">
            <v>-6.0299999999999999E-2</v>
          </cell>
          <cell r="G667">
            <v>-5.5100000000000003E-2</v>
          </cell>
          <cell r="H667">
            <v>-4.1799999999999997E-2</v>
          </cell>
          <cell r="I667">
            <v>-8.0999999999999996E-3</v>
          </cell>
        </row>
        <row r="668">
          <cell r="C668" t="str">
            <v>SEKAR BUMI TBK PT</v>
          </cell>
          <cell r="D668">
            <v>0.1565</v>
          </cell>
          <cell r="E668">
            <v>9.6299999999999997E-2</v>
          </cell>
          <cell r="F668">
            <v>4.5199999999999997E-2</v>
          </cell>
          <cell r="G668">
            <v>1.5800000000000002E-2</v>
          </cell>
          <cell r="H668">
            <v>4.7000000000000002E-3</v>
          </cell>
          <cell r="I668">
            <v>1.1599999999999999E-2</v>
          </cell>
        </row>
        <row r="669">
          <cell r="C669" t="str">
            <v>SEKAR LAUT TBK PT</v>
          </cell>
          <cell r="D669">
            <v>0.14099999999999999</v>
          </cell>
          <cell r="E669">
            <v>9.1999999999999998E-2</v>
          </cell>
          <cell r="F669">
            <v>7.6499999999999999E-2</v>
          </cell>
          <cell r="G669">
            <v>9.9099999999999994E-2</v>
          </cell>
          <cell r="H669">
            <v>0.12479999999999999</v>
          </cell>
          <cell r="I669">
            <v>0.1079</v>
          </cell>
        </row>
        <row r="670">
          <cell r="C670" t="str">
            <v>SELAMAT SEMPURNA PT</v>
          </cell>
          <cell r="D670">
            <v>0.38829999999999998</v>
          </cell>
          <cell r="E670">
            <v>0.34870000000000001</v>
          </cell>
          <cell r="F670">
            <v>0.33639999999999998</v>
          </cell>
          <cell r="G670">
            <v>0.32240000000000002</v>
          </cell>
          <cell r="H670">
            <v>0.29220000000000002</v>
          </cell>
          <cell r="I670">
            <v>0.22359999999999999</v>
          </cell>
        </row>
        <row r="671">
          <cell r="C671" t="str">
            <v>SELARAS CITRA NUSANTARA PERK</v>
          </cell>
          <cell r="G671">
            <v>0.13550000000000001</v>
          </cell>
          <cell r="H671">
            <v>5.8500000000000003E-2</v>
          </cell>
          <cell r="I671">
            <v>-3.6999999999999998E-2</v>
          </cell>
        </row>
        <row r="672">
          <cell r="C672" t="str">
            <v>SEMEN BATURAJA PERSERO TBK P</v>
          </cell>
          <cell r="D672">
            <v>0.1258</v>
          </cell>
          <cell r="E672">
            <v>8.5400000000000004E-2</v>
          </cell>
          <cell r="F672">
            <v>4.4900000000000002E-2</v>
          </cell>
          <cell r="G672">
            <v>2.2100000000000002E-2</v>
          </cell>
          <cell r="H672">
            <v>8.6E-3</v>
          </cell>
          <cell r="I672">
            <v>3.2000000000000002E-3</v>
          </cell>
        </row>
        <row r="673">
          <cell r="C673" t="str">
            <v>SEMEN INDONESIA PERSERO TBK</v>
          </cell>
          <cell r="D673">
            <v>0.1792</v>
          </cell>
          <cell r="E673">
            <v>0.16309999999999999</v>
          </cell>
          <cell r="F673">
            <v>6.9500000000000006E-2</v>
          </cell>
          <cell r="G673">
            <v>0.10249999999999999</v>
          </cell>
          <cell r="H673">
            <v>7.5399999999999995E-2</v>
          </cell>
          <cell r="I673">
            <v>8.4000000000000005E-2</v>
          </cell>
        </row>
        <row r="674">
          <cell r="C674" t="str">
            <v>SENTRA FOOD INDONESIA TBK PT</v>
          </cell>
          <cell r="E674">
            <v>3.2500000000000001E-2</v>
          </cell>
          <cell r="F674">
            <v>3.6700000000000003E-2</v>
          </cell>
          <cell r="G674">
            <v>3.9300000000000002E-2</v>
          </cell>
          <cell r="H674">
            <v>2.47E-2</v>
          </cell>
          <cell r="I674">
            <v>-0.26700000000000002</v>
          </cell>
        </row>
        <row r="675">
          <cell r="C675" t="str">
            <v>SENTRAL MITRA INFORMATIKA TB</v>
          </cell>
          <cell r="F675">
            <v>0.18240000000000001</v>
          </cell>
          <cell r="G675">
            <v>2.29E-2</v>
          </cell>
          <cell r="H675">
            <v>5.3600000000000002E-2</v>
          </cell>
          <cell r="I675">
            <v>-2.2200000000000001E-2</v>
          </cell>
        </row>
        <row r="676">
          <cell r="C676" t="str">
            <v>SENTUL CITY TBK PT</v>
          </cell>
          <cell r="D676">
            <v>8.8000000000000005E-3</v>
          </cell>
          <cell r="E676">
            <v>9.2600000000000002E-2</v>
          </cell>
          <cell r="F676">
            <v>5.9900000000000002E-2</v>
          </cell>
          <cell r="G676">
            <v>3.61E-2</v>
          </cell>
          <cell r="H676">
            <v>5.1999999999999998E-3</v>
          </cell>
          <cell r="I676">
            <v>-6.6699999999999995E-2</v>
          </cell>
        </row>
        <row r="677">
          <cell r="C677" t="str">
            <v>SEPATU BATA PT</v>
          </cell>
          <cell r="D677">
            <v>0.26629999999999998</v>
          </cell>
          <cell r="E677">
            <v>7.6499999999999999E-2</v>
          </cell>
          <cell r="F677">
            <v>9.4399999999999998E-2</v>
          </cell>
          <cell r="G677">
            <v>0.11169999999999999</v>
          </cell>
          <cell r="H677">
            <v>3.6299999999999999E-2</v>
          </cell>
          <cell r="I677">
            <v>-0.31430000000000002</v>
          </cell>
        </row>
        <row r="678">
          <cell r="C678" t="str">
            <v>SHIELD-ON SERVICE TBK PT</v>
          </cell>
          <cell r="E678">
            <v>2.4E-2</v>
          </cell>
          <cell r="F678">
            <v>0.12509999999999999</v>
          </cell>
          <cell r="G678">
            <v>0.19409999999999999</v>
          </cell>
          <cell r="H678">
            <v>0.26340000000000002</v>
          </cell>
          <cell r="I678">
            <v>0.13120000000000001</v>
          </cell>
        </row>
        <row r="679">
          <cell r="C679" t="str">
            <v>SIANTAR TOP PT</v>
          </cell>
          <cell r="D679">
            <v>0.2082</v>
          </cell>
          <cell r="E679">
            <v>0.16309999999999999</v>
          </cell>
          <cell r="F679">
            <v>0.17119999999999999</v>
          </cell>
          <cell r="G679">
            <v>0.17</v>
          </cell>
          <cell r="H679">
            <v>0.2576</v>
          </cell>
          <cell r="I679">
            <v>0.2641</v>
          </cell>
        </row>
        <row r="680">
          <cell r="C680" t="str">
            <v>SIDOMULYO SELARAS TBK PT</v>
          </cell>
          <cell r="D680">
            <v>4.4000000000000003E-3</v>
          </cell>
          <cell r="E680">
            <v>4.7999999999999996E-3</v>
          </cell>
          <cell r="F680">
            <v>-0.15590000000000001</v>
          </cell>
          <cell r="G680">
            <v>-0.17230000000000001</v>
          </cell>
          <cell r="H680">
            <v>-0.54449999999999998</v>
          </cell>
          <cell r="I680">
            <v>-1.5402</v>
          </cell>
        </row>
        <row r="681">
          <cell r="C681" t="str">
            <v>SILLO MARITIME PERDANA TBK P</v>
          </cell>
          <cell r="D681">
            <v>0.1457</v>
          </cell>
          <cell r="E681">
            <v>0.1416</v>
          </cell>
          <cell r="F681">
            <v>0.18679999999999999</v>
          </cell>
          <cell r="G681">
            <v>0.16700000000000001</v>
          </cell>
          <cell r="H681">
            <v>0.17849999999999999</v>
          </cell>
          <cell r="I681">
            <v>0.18659999999999999</v>
          </cell>
        </row>
        <row r="682">
          <cell r="C682" t="str">
            <v>SILOAM INTERNATIONAL HOSPITA</v>
          </cell>
          <cell r="D682">
            <v>4.1399999999999999E-2</v>
          </cell>
          <cell r="E682">
            <v>3.5299999999999998E-2</v>
          </cell>
          <cell r="F682">
            <v>1.9900000000000001E-2</v>
          </cell>
          <cell r="G682">
            <v>2.5999999999999999E-3</v>
          </cell>
          <cell r="H682">
            <v>-5.5399999999999998E-2</v>
          </cell>
          <cell r="I682">
            <v>1.95E-2</v>
          </cell>
        </row>
        <row r="683">
          <cell r="C683" t="str">
            <v>SIMAS ETF IDX30</v>
          </cell>
        </row>
        <row r="684">
          <cell r="C684" t="str">
            <v>SIMAS ETF JII</v>
          </cell>
        </row>
        <row r="685">
          <cell r="C685" t="str">
            <v>SINAR MAS AGRO RES &amp; TECH</v>
          </cell>
          <cell r="D685">
            <v>-4.9700000000000001E-2</v>
          </cell>
          <cell r="E685">
            <v>0.29210000000000003</v>
          </cell>
          <cell r="F685">
            <v>0.1089</v>
          </cell>
          <cell r="G685">
            <v>5.0299999999999997E-2</v>
          </cell>
          <cell r="H685">
            <v>7.7600000000000002E-2</v>
          </cell>
          <cell r="I685">
            <v>0.1313</v>
          </cell>
        </row>
        <row r="686">
          <cell r="C686" t="str">
            <v>SINAR MAS MULTIARTHA PT</v>
          </cell>
          <cell r="D686">
            <v>-9.7000000000000003E-3</v>
          </cell>
          <cell r="E686">
            <v>9.4600000000000004E-2</v>
          </cell>
          <cell r="F686">
            <v>9.2299999999999993E-2</v>
          </cell>
          <cell r="G686">
            <v>7.3200000000000001E-2</v>
          </cell>
          <cell r="H686">
            <v>0.25390000000000001</v>
          </cell>
          <cell r="I686">
            <v>2.5899999999999999E-2</v>
          </cell>
        </row>
        <row r="687">
          <cell r="C687" t="str">
            <v>SINERGI INTI PLASTINDO TBK P</v>
          </cell>
          <cell r="F687">
            <v>2.5600000000000001E-2</v>
          </cell>
          <cell r="G687">
            <v>9.6000000000000002E-2</v>
          </cell>
          <cell r="H687">
            <v>3.5999999999999997E-2</v>
          </cell>
          <cell r="I687">
            <v>3.3399999999999999E-2</v>
          </cell>
        </row>
        <row r="688">
          <cell r="C688" t="str">
            <v>SINERGI MEGAH INTERNUSA TBK</v>
          </cell>
        </row>
        <row r="689">
          <cell r="C689" t="str">
            <v>SINGARAJA PUTRA TBK PT</v>
          </cell>
          <cell r="H689">
            <v>2.1000000000000001E-2</v>
          </cell>
          <cell r="I689">
            <v>-8.2000000000000007E-3</v>
          </cell>
        </row>
        <row r="690">
          <cell r="C690" t="str">
            <v>SIWANI MAKMUR TBK PT</v>
          </cell>
          <cell r="D690">
            <v>-3.61E-2</v>
          </cell>
          <cell r="E690">
            <v>-2.1899999999999999E-2</v>
          </cell>
          <cell r="F690">
            <v>5.7000000000000002E-3</v>
          </cell>
          <cell r="G690">
            <v>-0.66639999999999999</v>
          </cell>
        </row>
        <row r="691">
          <cell r="C691" t="str">
            <v>SKY ENERGY INDONESIA TBK PT</v>
          </cell>
          <cell r="D691">
            <v>0.21060000000000001</v>
          </cell>
          <cell r="E691">
            <v>0.2082</v>
          </cell>
          <cell r="F691">
            <v>0.24179999999999999</v>
          </cell>
          <cell r="G691">
            <v>0.15390000000000001</v>
          </cell>
          <cell r="H691">
            <v>8.1000000000000003E-2</v>
          </cell>
          <cell r="I691">
            <v>3.0599999999999999E-2</v>
          </cell>
        </row>
        <row r="692">
          <cell r="C692" t="str">
            <v>SMARTFREN TELECOM TBK PT</v>
          </cell>
          <cell r="D692">
            <v>-0.28839999999999999</v>
          </cell>
          <cell r="E692">
            <v>-0.3105</v>
          </cell>
          <cell r="F692">
            <v>-0.4</v>
          </cell>
          <cell r="G692">
            <v>-0.32750000000000001</v>
          </cell>
          <cell r="H692">
            <v>-0.17369999999999999</v>
          </cell>
          <cell r="I692">
            <v>-0.12139999999999999</v>
          </cell>
        </row>
        <row r="693">
          <cell r="C693" t="str">
            <v>SMR UTAMA TBK PT</v>
          </cell>
          <cell r="D693">
            <v>-0.1993</v>
          </cell>
          <cell r="E693">
            <v>-0.20610000000000001</v>
          </cell>
          <cell r="F693">
            <v>3.2300000000000002E-2</v>
          </cell>
          <cell r="G693">
            <v>-7.0099999999999996E-2</v>
          </cell>
          <cell r="H693">
            <v>-0.2162</v>
          </cell>
          <cell r="I693">
            <v>-0.52739999999999998</v>
          </cell>
        </row>
        <row r="694">
          <cell r="C694" t="str">
            <v>SOECHI LINES TBK PT</v>
          </cell>
          <cell r="D694">
            <v>0.15859999999999999</v>
          </cell>
          <cell r="E694">
            <v>7.3899999999999993E-2</v>
          </cell>
          <cell r="F694">
            <v>7.0800000000000002E-2</v>
          </cell>
          <cell r="G694">
            <v>4.1700000000000001E-2</v>
          </cell>
          <cell r="H694">
            <v>2.8299999999999999E-2</v>
          </cell>
          <cell r="I694">
            <v>7.8299999999999995E-2</v>
          </cell>
        </row>
        <row r="695">
          <cell r="C695" t="str">
            <v>SOHO GLOBAL HEALTH PT</v>
          </cell>
          <cell r="G695">
            <v>4.19E-2</v>
          </cell>
          <cell r="H695">
            <v>9.4100000000000003E-2</v>
          </cell>
          <cell r="I695">
            <v>9.7900000000000001E-2</v>
          </cell>
        </row>
        <row r="696">
          <cell r="C696" t="str">
            <v>SOLUSI BANGUN INDONESIA TBK</v>
          </cell>
          <cell r="D696">
            <v>2.06E-2</v>
          </cell>
          <cell r="E696">
            <v>-3.4500000000000003E-2</v>
          </cell>
          <cell r="F696">
            <v>-9.9400000000000002E-2</v>
          </cell>
          <cell r="G696">
            <v>-0.1216</v>
          </cell>
          <cell r="H696">
            <v>7.4499999999999997E-2</v>
          </cell>
          <cell r="I696">
            <v>8.9499999999999996E-2</v>
          </cell>
        </row>
        <row r="697">
          <cell r="C697" t="str">
            <v>SOLUSI SINERGI DIGITAL TBK P</v>
          </cell>
          <cell r="G697">
            <v>1.8275999999999999</v>
          </cell>
          <cell r="H697">
            <v>9.11E-2</v>
          </cell>
          <cell r="I697">
            <v>9.9000000000000008E-3</v>
          </cell>
        </row>
        <row r="698">
          <cell r="C698" t="str">
            <v>SOLUSI TUNAS PRATAMA TBK PT</v>
          </cell>
          <cell r="D698">
            <v>4.1000000000000002E-2</v>
          </cell>
          <cell r="E698">
            <v>6.5799999999999997E-2</v>
          </cell>
          <cell r="F698">
            <v>7.5399999999999995E-2</v>
          </cell>
          <cell r="G698">
            <v>-0.34649999999999997</v>
          </cell>
          <cell r="H698">
            <v>7.6899999999999996E-2</v>
          </cell>
          <cell r="I698">
            <v>0.2137</v>
          </cell>
        </row>
        <row r="699">
          <cell r="C699" t="str">
            <v>SONA TOPAS TOURISM INDUST PT</v>
          </cell>
          <cell r="D699">
            <v>5.3699999999999998E-2</v>
          </cell>
          <cell r="E699">
            <v>-2.2499999999999999E-2</v>
          </cell>
          <cell r="F699">
            <v>8.8599999999999998E-2</v>
          </cell>
          <cell r="G699">
            <v>0.17660000000000001</v>
          </cell>
          <cell r="H699">
            <v>9.8199999999999996E-2</v>
          </cell>
          <cell r="I699">
            <v>-0.17119999999999999</v>
          </cell>
        </row>
        <row r="700">
          <cell r="C700" t="str">
            <v>SREEYA SEWU INDONESIA TBK PT</v>
          </cell>
          <cell r="D700">
            <v>-0.35139999999999999</v>
          </cell>
          <cell r="E700">
            <v>1.3899999999999999E-2</v>
          </cell>
          <cell r="F700">
            <v>-0.36699999999999999</v>
          </cell>
          <cell r="G700">
            <v>3.1800000000000002E-2</v>
          </cell>
          <cell r="H700">
            <v>9.0800000000000006E-2</v>
          </cell>
          <cell r="I700">
            <v>3.0599999999999999E-2</v>
          </cell>
        </row>
        <row r="701">
          <cell r="C701" t="str">
            <v>SRI REJEKI ISMAN TBK PT</v>
          </cell>
          <cell r="D701">
            <v>0.21909999999999999</v>
          </cell>
          <cell r="E701">
            <v>0.1953</v>
          </cell>
          <cell r="F701">
            <v>0.17599999999999999</v>
          </cell>
          <cell r="G701">
            <v>0.17649999999999999</v>
          </cell>
          <cell r="H701">
            <v>0.15809999999999999</v>
          </cell>
          <cell r="I701">
            <v>0.13489999999999999</v>
          </cell>
        </row>
        <row r="702">
          <cell r="C702" t="str">
            <v>SRIWAHANA ADITYAKARTA TBK PT</v>
          </cell>
          <cell r="E702">
            <v>1.66E-2</v>
          </cell>
          <cell r="F702">
            <v>5.1999999999999998E-3</v>
          </cell>
          <cell r="G702">
            <v>8.2000000000000007E-3</v>
          </cell>
          <cell r="H702">
            <v>8.8000000000000005E-3</v>
          </cell>
          <cell r="I702">
            <v>6.0000000000000001E-3</v>
          </cell>
        </row>
        <row r="703">
          <cell r="C703" t="str">
            <v>STAR PACIFIC TBK PT</v>
          </cell>
          <cell r="D703">
            <v>-0.13669999999999999</v>
          </cell>
          <cell r="E703">
            <v>-0.10979999999999999</v>
          </cell>
          <cell r="F703">
            <v>-0.2213</v>
          </cell>
          <cell r="G703">
            <v>-5.28E-2</v>
          </cell>
          <cell r="H703">
            <v>-2.52E-2</v>
          </cell>
          <cell r="I703">
            <v>-2.76E-2</v>
          </cell>
        </row>
        <row r="704">
          <cell r="C704" t="str">
            <v>STEADFAST MARINE PT</v>
          </cell>
          <cell r="E704">
            <v>0.15629999999999999</v>
          </cell>
          <cell r="F704">
            <v>0.11219999999999999</v>
          </cell>
          <cell r="G704">
            <v>8.8000000000000005E-3</v>
          </cell>
          <cell r="H704">
            <v>-7.6E-3</v>
          </cell>
        </row>
        <row r="705">
          <cell r="C705" t="str">
            <v>STEADY SAFE TBK PT</v>
          </cell>
        </row>
        <row r="706">
          <cell r="C706" t="str">
            <v>SUGIH ENERGY TBK PT</v>
          </cell>
          <cell r="D706">
            <v>-0.13739999999999999</v>
          </cell>
          <cell r="E706">
            <v>-0.40010000000000001</v>
          </cell>
          <cell r="F706">
            <v>-0.1128</v>
          </cell>
        </row>
        <row r="707">
          <cell r="C707" t="str">
            <v>SUMALINDO LESTARI JAYA PT</v>
          </cell>
          <cell r="G707">
            <v>1.1101000000000001</v>
          </cell>
          <cell r="H707">
            <v>-1.9311</v>
          </cell>
        </row>
        <row r="708">
          <cell r="C708" t="str">
            <v>SUMBER ALFARIA TRIJAYA TBK P</v>
          </cell>
          <cell r="D708">
            <v>0.11849999999999999</v>
          </cell>
          <cell r="E708">
            <v>0.122</v>
          </cell>
          <cell r="F708">
            <v>5.8599999999999999E-2</v>
          </cell>
          <cell r="G708">
            <v>0.1186</v>
          </cell>
          <cell r="H708">
            <v>0.1772</v>
          </cell>
          <cell r="I708">
            <v>0.15040000000000001</v>
          </cell>
        </row>
        <row r="709">
          <cell r="C709" t="str">
            <v>SUMBER ENERGI ANDALAN TBK P</v>
          </cell>
          <cell r="D709">
            <v>0.41560000000000002</v>
          </cell>
          <cell r="E709">
            <v>-5.9999999999999995E-4</v>
          </cell>
          <cell r="F709">
            <v>0.36670000000000003</v>
          </cell>
          <cell r="G709">
            <v>0.105</v>
          </cell>
          <cell r="H709">
            <v>8.7599999999999997E-2</v>
          </cell>
          <cell r="I709">
            <v>8.6400000000000005E-2</v>
          </cell>
        </row>
        <row r="710">
          <cell r="C710" t="str">
            <v>SUMBER GLOBAL ENERGY PT</v>
          </cell>
          <cell r="G710">
            <v>0.1862</v>
          </cell>
          <cell r="H710">
            <v>0.20039999999999999</v>
          </cell>
          <cell r="I710">
            <v>0.17080000000000001</v>
          </cell>
        </row>
        <row r="711">
          <cell r="C711" t="str">
            <v>SUMI INDO KABEL TBK PT</v>
          </cell>
          <cell r="D711">
            <v>3.61E-2</v>
          </cell>
          <cell r="E711">
            <v>3.5400000000000001E-2</v>
          </cell>
          <cell r="F711">
            <v>7.7200000000000005E-2</v>
          </cell>
          <cell r="G711">
            <v>1.8800000000000001E-2</v>
          </cell>
          <cell r="H711">
            <v>3.15E-2</v>
          </cell>
        </row>
        <row r="712">
          <cell r="C712" t="str">
            <v>SUMMARECON AGUNG TBK PT</v>
          </cell>
          <cell r="D712">
            <v>0.14960000000000001</v>
          </cell>
          <cell r="E712">
            <v>5.0900000000000001E-2</v>
          </cell>
          <cell r="F712">
            <v>5.6800000000000003E-2</v>
          </cell>
          <cell r="G712">
            <v>6.6900000000000001E-2</v>
          </cell>
          <cell r="H712">
            <v>7.22E-2</v>
          </cell>
          <cell r="I712">
            <v>2.53E-2</v>
          </cell>
        </row>
        <row r="713">
          <cell r="C713" t="str">
            <v>SUNINDO ADIPERSADA TBK PT</v>
          </cell>
          <cell r="G713">
            <v>8.4599999999999995E-2</v>
          </cell>
          <cell r="H713">
            <v>0.16270000000000001</v>
          </cell>
          <cell r="I713">
            <v>3.3999999999999998E-3</v>
          </cell>
        </row>
        <row r="714">
          <cell r="C714" t="str">
            <v>SUNSON TEXTILE MANUFACTURER</v>
          </cell>
          <cell r="D714">
            <v>-3.9100000000000003E-2</v>
          </cell>
          <cell r="E714">
            <v>-6.1199999999999997E-2</v>
          </cell>
          <cell r="F714">
            <v>-0.1053</v>
          </cell>
          <cell r="G714">
            <v>5.1999999999999998E-3</v>
          </cell>
          <cell r="H714">
            <v>-7.8299999999999995E-2</v>
          </cell>
          <cell r="I714">
            <v>-7.9399999999999998E-2</v>
          </cell>
        </row>
        <row r="715">
          <cell r="C715" t="str">
            <v>SUNTER LAKESIDE HOTEL TBK PT</v>
          </cell>
          <cell r="G715">
            <v>-6.1000000000000004E-3</v>
          </cell>
          <cell r="H715">
            <v>-1.01E-2</v>
          </cell>
        </row>
        <row r="716">
          <cell r="C716" t="str">
            <v>SUPARMA TBK PT</v>
          </cell>
          <cell r="D716">
            <v>-5.5E-2</v>
          </cell>
          <cell r="E716">
            <v>8.8499999999999995E-2</v>
          </cell>
          <cell r="F716">
            <v>8.2000000000000003E-2</v>
          </cell>
          <cell r="G716">
            <v>6.7799999999999999E-2</v>
          </cell>
          <cell r="H716">
            <v>9.9500000000000005E-2</v>
          </cell>
          <cell r="I716">
            <v>0.11169999999999999</v>
          </cell>
        </row>
        <row r="717">
          <cell r="C717" t="str">
            <v>SUPER ENERGY TBK PT</v>
          </cell>
          <cell r="E717">
            <v>1.6292</v>
          </cell>
          <cell r="F717">
            <v>-0.14829999999999999</v>
          </cell>
          <cell r="G717">
            <v>-0.22</v>
          </cell>
          <cell r="H717">
            <v>6.7699999999999996E-2</v>
          </cell>
          <cell r="I717">
            <v>-0.17430000000000001</v>
          </cell>
        </row>
        <row r="718">
          <cell r="C718" t="str">
            <v>SUPERKRANE MITRA UTAMA TBK P</v>
          </cell>
          <cell r="E718">
            <v>0.11990000000000001</v>
          </cell>
          <cell r="F718">
            <v>0.2601</v>
          </cell>
          <cell r="G718">
            <v>0.12280000000000001</v>
          </cell>
          <cell r="H718">
            <v>0.19969999999999999</v>
          </cell>
          <cell r="I718">
            <v>1.4999999999999999E-2</v>
          </cell>
        </row>
        <row r="719">
          <cell r="C719" t="str">
            <v>SUPRA BOGA LESTARI TBK PT</v>
          </cell>
          <cell r="D719">
            <v>-4.36E-2</v>
          </cell>
          <cell r="E719">
            <v>0.1</v>
          </cell>
          <cell r="F719">
            <v>8.8599999999999998E-2</v>
          </cell>
          <cell r="G719">
            <v>0.10589999999999999</v>
          </cell>
          <cell r="H719">
            <v>0.1077</v>
          </cell>
          <cell r="I719">
            <v>0.1384</v>
          </cell>
        </row>
        <row r="720">
          <cell r="C720" t="str">
            <v>SUPREME CABLE MFG CORP PT</v>
          </cell>
          <cell r="D720">
            <v>0.1842</v>
          </cell>
          <cell r="E720">
            <v>0.3196</v>
          </cell>
          <cell r="F720">
            <v>0.1368</v>
          </cell>
          <cell r="G720">
            <v>9.3399999999999997E-2</v>
          </cell>
          <cell r="H720">
            <v>0.10390000000000001</v>
          </cell>
          <cell r="I720">
            <v>7.3800000000000004E-2</v>
          </cell>
        </row>
        <row r="721">
          <cell r="C721" t="str">
            <v>SURYA BIRU MURNI ACETYLENE T</v>
          </cell>
          <cell r="H721">
            <v>6.2E-2</v>
          </cell>
          <cell r="I721">
            <v>4.6800000000000001E-2</v>
          </cell>
        </row>
        <row r="722">
          <cell r="C722" t="str">
            <v>SURYA CITRA MEDIA PT TBK</v>
          </cell>
          <cell r="D722">
            <v>0.46150000000000002</v>
          </cell>
          <cell r="E722">
            <v>0.45669999999999999</v>
          </cell>
          <cell r="F722">
            <v>0.3634</v>
          </cell>
          <cell r="G722">
            <v>0.34100000000000003</v>
          </cell>
          <cell r="H722">
            <v>0.2203</v>
          </cell>
          <cell r="I722">
            <v>0.28079999999999999</v>
          </cell>
        </row>
        <row r="723">
          <cell r="C723" t="str">
            <v>SURYA ESA PERKASA TBK PT</v>
          </cell>
          <cell r="D723">
            <v>4.6300000000000001E-2</v>
          </cell>
          <cell r="E723">
            <v>2.3E-3</v>
          </cell>
          <cell r="F723">
            <v>2.18E-2</v>
          </cell>
          <cell r="G723">
            <v>0.221</v>
          </cell>
          <cell r="H723">
            <v>1.4E-2</v>
          </cell>
          <cell r="I723">
            <v>-9.9699999999999997E-2</v>
          </cell>
        </row>
        <row r="724">
          <cell r="C724" t="str">
            <v>SURYA FAJAR CAPITAL TBK PT</v>
          </cell>
          <cell r="F724">
            <v>3.8100000000000002E-2</v>
          </cell>
          <cell r="G724">
            <v>0.75690000000000002</v>
          </cell>
          <cell r="H724">
            <v>9.2700000000000005E-2</v>
          </cell>
          <cell r="I724">
            <v>4.41E-2</v>
          </cell>
        </row>
        <row r="725">
          <cell r="C725" t="str">
            <v>SURYA PERMATA ANDALAN TBK PT</v>
          </cell>
          <cell r="F725">
            <v>2.9999999999999997E-4</v>
          </cell>
          <cell r="G725">
            <v>5.1000000000000004E-3</v>
          </cell>
          <cell r="H725">
            <v>4.7000000000000002E-3</v>
          </cell>
          <cell r="I725">
            <v>1.1000000000000001E-3</v>
          </cell>
        </row>
        <row r="726">
          <cell r="C726" t="str">
            <v>SURYA PERTIWI TBK PT</v>
          </cell>
          <cell r="E726">
            <v>0.87849999999999995</v>
          </cell>
          <cell r="F726">
            <v>0.79139999999999999</v>
          </cell>
          <cell r="G726">
            <v>0.29680000000000001</v>
          </cell>
          <cell r="H726">
            <v>0.1817</v>
          </cell>
          <cell r="I726">
            <v>9.5399999999999999E-2</v>
          </cell>
        </row>
        <row r="727">
          <cell r="C727" t="str">
            <v>SURYA SEMESTA INTERNUSA PT</v>
          </cell>
          <cell r="D727">
            <v>0.10929999999999999</v>
          </cell>
          <cell r="E727">
            <v>2.1499999999999998E-2</v>
          </cell>
          <cell r="F727">
            <v>0.34050000000000002</v>
          </cell>
          <cell r="G727">
            <v>9.4999999999999998E-3</v>
          </cell>
          <cell r="H727">
            <v>2.3300000000000001E-2</v>
          </cell>
          <cell r="I727">
            <v>-2.2700000000000001E-2</v>
          </cell>
        </row>
        <row r="728">
          <cell r="C728" t="str">
            <v>SURYA TOTO INDONESIA PT</v>
          </cell>
          <cell r="D728">
            <v>0.218</v>
          </cell>
          <cell r="E728">
            <v>0.1118</v>
          </cell>
          <cell r="F728">
            <v>0.1734</v>
          </cell>
          <cell r="G728">
            <v>0.19139999999999999</v>
          </cell>
          <cell r="H728">
            <v>7.2999999999999995E-2</v>
          </cell>
          <cell r="I728">
            <v>-1.6E-2</v>
          </cell>
        </row>
        <row r="729">
          <cell r="C729" t="str">
            <v>SURYAMAS DUTAMAKMUR TBK PT</v>
          </cell>
          <cell r="D729">
            <v>4.0099999999999997E-2</v>
          </cell>
          <cell r="E729">
            <v>9.5999999999999992E-3</v>
          </cell>
          <cell r="F729">
            <v>7.7999999999999996E-3</v>
          </cell>
          <cell r="G729">
            <v>1.9400000000000001E-2</v>
          </cell>
          <cell r="H729">
            <v>1.43E-2</v>
          </cell>
          <cell r="I729">
            <v>-5.0000000000000001E-4</v>
          </cell>
        </row>
        <row r="730">
          <cell r="C730" t="str">
            <v>SYAILENDRA ETF MSCI ID ESG U</v>
          </cell>
        </row>
        <row r="731">
          <cell r="C731" t="str">
            <v>TANAH LAUT TBK PT</v>
          </cell>
          <cell r="D731">
            <v>1.03E-2</v>
          </cell>
          <cell r="E731">
            <v>-0.1052</v>
          </cell>
          <cell r="F731">
            <v>-0.42870000000000003</v>
          </cell>
          <cell r="G731">
            <v>-0.68140000000000001</v>
          </cell>
          <cell r="H731">
            <v>1.7600000000000001E-2</v>
          </cell>
          <cell r="I731">
            <v>8.9999999999999998E-4</v>
          </cell>
        </row>
        <row r="732">
          <cell r="C732" t="str">
            <v>TBS ENERGI UTAMA TBK PT</v>
          </cell>
          <cell r="D732">
            <v>9.7699999999999995E-2</v>
          </cell>
          <cell r="E732">
            <v>2.3199999999999998E-2</v>
          </cell>
          <cell r="F732">
            <v>0.16159999999999999</v>
          </cell>
          <cell r="G732">
            <v>0.23</v>
          </cell>
          <cell r="H732">
            <v>0.1351</v>
          </cell>
          <cell r="I732">
            <v>0.11070000000000001</v>
          </cell>
        </row>
        <row r="733">
          <cell r="C733" t="str">
            <v>TELEFAST INDONESIA PT</v>
          </cell>
          <cell r="F733">
            <v>0.2387</v>
          </cell>
          <cell r="G733">
            <v>0.50390000000000001</v>
          </cell>
          <cell r="H733">
            <v>0.1779</v>
          </cell>
          <cell r="I733">
            <v>4.2299999999999997E-2</v>
          </cell>
        </row>
        <row r="734">
          <cell r="C734" t="str">
            <v>TELKOM INDONESIA PERSERO TBK</v>
          </cell>
          <cell r="D734">
            <v>0.21679999999999999</v>
          </cell>
          <cell r="E734">
            <v>0.24260000000000001</v>
          </cell>
          <cell r="F734">
            <v>0.25009999999999999</v>
          </cell>
          <cell r="G734">
            <v>0.18820000000000001</v>
          </cell>
          <cell r="H734">
            <v>0.18809999999999999</v>
          </cell>
          <cell r="I734">
            <v>0.2059</v>
          </cell>
        </row>
        <row r="735">
          <cell r="C735" t="str">
            <v>TEMAS TBK PT</v>
          </cell>
          <cell r="D735">
            <v>0.47089999999999999</v>
          </cell>
          <cell r="E735">
            <v>0.25600000000000001</v>
          </cell>
          <cell r="F735">
            <v>5.2600000000000001E-2</v>
          </cell>
          <cell r="G735">
            <v>3.3000000000000002E-2</v>
          </cell>
          <cell r="H735">
            <v>8.3199999999999996E-2</v>
          </cell>
          <cell r="I735">
            <v>5.2900000000000003E-2</v>
          </cell>
        </row>
        <row r="736">
          <cell r="C736" t="str">
            <v>TEMBAGA MULIA SEMANAN TBK PT</v>
          </cell>
          <cell r="D736">
            <v>0.10539999999999999</v>
          </cell>
          <cell r="E736">
            <v>0.28539999999999999</v>
          </cell>
          <cell r="F736">
            <v>0.23169999999999999</v>
          </cell>
          <cell r="G736">
            <v>0.16059999999999999</v>
          </cell>
          <cell r="H736">
            <v>0.13070000000000001</v>
          </cell>
          <cell r="I736">
            <v>9.0700000000000003E-2</v>
          </cell>
        </row>
        <row r="737">
          <cell r="C737" t="str">
            <v>TEMPO INTI MEDIA TBK PT</v>
          </cell>
          <cell r="D737">
            <v>1.77E-2</v>
          </cell>
          <cell r="E737">
            <v>-9.3899999999999997E-2</v>
          </cell>
          <cell r="F737">
            <v>-1.1000000000000001E-3</v>
          </cell>
          <cell r="G737">
            <v>1.4800000000000001E-2</v>
          </cell>
          <cell r="H737">
            <v>4.4999999999999997E-3</v>
          </cell>
          <cell r="I737">
            <v>-0.17860000000000001</v>
          </cell>
        </row>
        <row r="738">
          <cell r="C738" t="str">
            <v>TEMPO SCAN PACIFIC TBK PT</v>
          </cell>
          <cell r="D738">
            <v>0.12540000000000001</v>
          </cell>
          <cell r="E738">
            <v>0.12089999999999999</v>
          </cell>
          <cell r="F738">
            <v>0.11600000000000001</v>
          </cell>
          <cell r="G738">
            <v>0.1031</v>
          </cell>
          <cell r="H738">
            <v>0.1043</v>
          </cell>
          <cell r="I738">
            <v>0.13650000000000001</v>
          </cell>
        </row>
        <row r="739">
          <cell r="C739" t="str">
            <v>TERREGRA ASIA ENERGY PT</v>
          </cell>
          <cell r="E739">
            <v>1.4E-3</v>
          </cell>
          <cell r="F739">
            <v>3.0999999999999999E-3</v>
          </cell>
          <cell r="G739">
            <v>6.3E-3</v>
          </cell>
          <cell r="H739">
            <v>-2.86E-2</v>
          </cell>
          <cell r="I739">
            <v>5.8999999999999999E-3</v>
          </cell>
        </row>
        <row r="740">
          <cell r="C740" t="str">
            <v>TIFICO FIBER INDONESIA TBK</v>
          </cell>
          <cell r="D740">
            <v>-5.7000000000000002E-3</v>
          </cell>
          <cell r="E740">
            <v>2.1600000000000001E-2</v>
          </cell>
          <cell r="F740">
            <v>1.12E-2</v>
          </cell>
          <cell r="G740">
            <v>-1.6999999999999999E-3</v>
          </cell>
          <cell r="H740">
            <v>-1.7999999999999999E-2</v>
          </cell>
          <cell r="I740">
            <v>-3.0000000000000001E-3</v>
          </cell>
        </row>
        <row r="741">
          <cell r="C741" t="str">
            <v>TIGARAKSA SATRIA TBK PT</v>
          </cell>
          <cell r="D741">
            <v>0.2366</v>
          </cell>
          <cell r="E741">
            <v>0.22589999999999999</v>
          </cell>
          <cell r="F741">
            <v>0.2442</v>
          </cell>
          <cell r="G741">
            <v>0.26860000000000001</v>
          </cell>
          <cell r="H741">
            <v>0.32579999999999998</v>
          </cell>
          <cell r="I741">
            <v>0.32</v>
          </cell>
        </row>
        <row r="742">
          <cell r="C742" t="str">
            <v>TIMAH TBK PT</v>
          </cell>
          <cell r="D742">
            <v>2.06E-2</v>
          </cell>
          <cell r="E742">
            <v>4.5699999999999998E-2</v>
          </cell>
          <cell r="F742">
            <v>8.5800000000000001E-2</v>
          </cell>
          <cell r="G742">
            <v>2.1700000000000001E-2</v>
          </cell>
          <cell r="H742">
            <v>-0.1072</v>
          </cell>
          <cell r="I742">
            <v>-6.6799999999999998E-2</v>
          </cell>
        </row>
        <row r="743">
          <cell r="C743" t="str">
            <v>TIPHONE MOBILE INDONESIA TBK</v>
          </cell>
          <cell r="D743">
            <v>0.13950000000000001</v>
          </cell>
          <cell r="E743">
            <v>0.15559999999999999</v>
          </cell>
          <cell r="F743">
            <v>0.12379999999999999</v>
          </cell>
          <cell r="G743">
            <v>0.1195</v>
          </cell>
        </row>
        <row r="744">
          <cell r="C744" t="str">
            <v>TIRA AUSTENITE PT</v>
          </cell>
          <cell r="D744">
            <v>2.1399999999999999E-2</v>
          </cell>
          <cell r="E744">
            <v>1.2200000000000001E-2</v>
          </cell>
          <cell r="F744">
            <v>-6.3700000000000007E-2</v>
          </cell>
          <cell r="G744">
            <v>5.5999999999999999E-3</v>
          </cell>
          <cell r="H744">
            <v>7.7999999999999996E-3</v>
          </cell>
          <cell r="I744">
            <v>1.46E-2</v>
          </cell>
        </row>
        <row r="745">
          <cell r="C745" t="str">
            <v>TIRTA MAHAKAM RESOURCES TBK</v>
          </cell>
          <cell r="D745">
            <v>-1.0500000000000001E-2</v>
          </cell>
          <cell r="E745">
            <v>0.26600000000000001</v>
          </cell>
          <cell r="F745">
            <v>8.0000000000000002E-3</v>
          </cell>
          <cell r="G745">
            <v>-0.3453</v>
          </cell>
          <cell r="H745">
            <v>-0.83840000000000003</v>
          </cell>
        </row>
        <row r="746">
          <cell r="C746" t="str">
            <v>TOBA PULP LESTARI TBK PT</v>
          </cell>
          <cell r="D746">
            <v>-2.18E-2</v>
          </cell>
          <cell r="E746">
            <v>0.26069999999999999</v>
          </cell>
          <cell r="F746">
            <v>0.1736</v>
          </cell>
          <cell r="G746">
            <v>2.35E-2</v>
          </cell>
          <cell r="H746">
            <v>-0.12130000000000001</v>
          </cell>
          <cell r="I746">
            <v>2.46E-2</v>
          </cell>
        </row>
        <row r="747">
          <cell r="C747" t="str">
            <v>TOTAL BANGUN PERSADA</v>
          </cell>
          <cell r="D747">
            <v>0.23710000000000001</v>
          </cell>
          <cell r="E747">
            <v>0.25140000000000001</v>
          </cell>
          <cell r="F747">
            <v>0.25319999999999998</v>
          </cell>
          <cell r="G747">
            <v>0.2026</v>
          </cell>
          <cell r="H747">
            <v>0.16470000000000001</v>
          </cell>
          <cell r="I747">
            <v>9.8000000000000004E-2</v>
          </cell>
        </row>
        <row r="748">
          <cell r="C748" t="str">
            <v>TOTALINDO EKA PERSADA TBK PT</v>
          </cell>
          <cell r="D748">
            <v>0.42470000000000002</v>
          </cell>
          <cell r="E748">
            <v>0.39439999999999997</v>
          </cell>
          <cell r="F748">
            <v>0.2092</v>
          </cell>
          <cell r="G748">
            <v>2.2700000000000001E-2</v>
          </cell>
          <cell r="H748">
            <v>-0.15129999999999999</v>
          </cell>
          <cell r="I748">
            <v>-0.13339999999999999</v>
          </cell>
        </row>
        <row r="749">
          <cell r="C749" t="str">
            <v>TOURINDO GUIDE INDONESIA TBK</v>
          </cell>
          <cell r="I749">
            <v>-0.85709999999999997</v>
          </cell>
        </row>
        <row r="750">
          <cell r="C750" t="str">
            <v>TOWER BERSAMA INFRASTRUCTURE</v>
          </cell>
          <cell r="D750">
            <v>0.79310000000000003</v>
          </cell>
          <cell r="E750">
            <v>0.46260000000000001</v>
          </cell>
          <cell r="F750">
            <v>0.99760000000000004</v>
          </cell>
          <cell r="G750">
            <v>0.2107</v>
          </cell>
          <cell r="H750">
            <v>0.19589999999999999</v>
          </cell>
          <cell r="I750">
            <v>0.1474</v>
          </cell>
        </row>
        <row r="751">
          <cell r="C751" t="str">
            <v>TRADA ALAM MINERA TBK PT</v>
          </cell>
          <cell r="D751">
            <v>-1.3613</v>
          </cell>
          <cell r="G751">
            <v>6.0299999999999999E-2</v>
          </cell>
        </row>
        <row r="752">
          <cell r="C752" t="str">
            <v>TRANS POWER MARINE TBK PT</v>
          </cell>
          <cell r="D752">
            <v>3.0700000000000002E-2</v>
          </cell>
          <cell r="E752">
            <v>2.3E-2</v>
          </cell>
          <cell r="F752">
            <v>7.1800000000000003E-2</v>
          </cell>
          <cell r="G752">
            <v>0.1046</v>
          </cell>
          <cell r="H752">
            <v>0.1065</v>
          </cell>
          <cell r="I752">
            <v>2.6700000000000002E-2</v>
          </cell>
        </row>
        <row r="753">
          <cell r="C753" t="str">
            <v>TRANSCOAL PACIFIC TBK PT</v>
          </cell>
          <cell r="E753">
            <v>0.30399999999999999</v>
          </cell>
          <cell r="F753">
            <v>0.18770000000000001</v>
          </cell>
          <cell r="G753">
            <v>0.26479999999999998</v>
          </cell>
          <cell r="H753">
            <v>0.21079999999999999</v>
          </cell>
          <cell r="I753">
            <v>4.1799999999999997E-2</v>
          </cell>
        </row>
        <row r="754">
          <cell r="C754" t="str">
            <v>TRANSKON JAYA TBK PT</v>
          </cell>
          <cell r="G754">
            <v>0.26500000000000001</v>
          </cell>
          <cell r="H754">
            <v>0.22720000000000001</v>
          </cell>
          <cell r="I754">
            <v>0.17860000000000001</v>
          </cell>
        </row>
        <row r="755">
          <cell r="C755" t="str">
            <v>TRI BANYAN TIRTA TBK PT</v>
          </cell>
          <cell r="D755">
            <v>-4.7E-2</v>
          </cell>
          <cell r="E755">
            <v>-5.3800000000000001E-2</v>
          </cell>
          <cell r="F755">
            <v>-0.13930000000000001</v>
          </cell>
          <cell r="G755">
            <v>-8.1900000000000001E-2</v>
          </cell>
          <cell r="H755">
            <v>-1.9300000000000001E-2</v>
          </cell>
          <cell r="I755">
            <v>-2.7900000000000001E-2</v>
          </cell>
        </row>
        <row r="756">
          <cell r="C756" t="str">
            <v>TRIAS SENTOSA TBK PT</v>
          </cell>
          <cell r="D756">
            <v>1.3599999999999999E-2</v>
          </cell>
          <cell r="E756">
            <v>1.7399999999999999E-2</v>
          </cell>
          <cell r="F756">
            <v>1.95E-2</v>
          </cell>
          <cell r="G756">
            <v>3.1199999999999999E-2</v>
          </cell>
          <cell r="H756">
            <v>2.1600000000000001E-2</v>
          </cell>
          <cell r="I756">
            <v>3.4799999999999998E-2</v>
          </cell>
        </row>
        <row r="757">
          <cell r="C757" t="str">
            <v>TRIDOMAIN PERFORMANCE MATERI</v>
          </cell>
          <cell r="D757">
            <v>3.6299999999999999E-2</v>
          </cell>
          <cell r="E757">
            <v>4.6199999999999998E-2</v>
          </cell>
          <cell r="F757">
            <v>7.3300000000000004E-2</v>
          </cell>
          <cell r="G757">
            <v>0.1065</v>
          </cell>
          <cell r="H757">
            <v>0.108</v>
          </cell>
        </row>
        <row r="758">
          <cell r="C758" t="str">
            <v>TRIKOMSEL OKE TBK PT</v>
          </cell>
        </row>
        <row r="759">
          <cell r="C759" t="str">
            <v>TRIMEGAH KARYA PRATAMA TBK P</v>
          </cell>
          <cell r="I759">
            <v>5.3400000000000003E-2</v>
          </cell>
        </row>
        <row r="760">
          <cell r="C760" t="str">
            <v>TRIMEGAH SEKURITAS INDONESIA</v>
          </cell>
          <cell r="D760">
            <v>5.8000000000000003E-2</v>
          </cell>
          <cell r="E760">
            <v>7.5399999999999995E-2</v>
          </cell>
          <cell r="F760">
            <v>8.1100000000000005E-2</v>
          </cell>
          <cell r="G760">
            <v>8.0199999999999994E-2</v>
          </cell>
          <cell r="H760">
            <v>7.8600000000000003E-2</v>
          </cell>
          <cell r="I760">
            <v>3.3700000000000001E-2</v>
          </cell>
        </row>
        <row r="761">
          <cell r="C761" t="str">
            <v>TRIMITRA PRAWARA GOLDLAND TB</v>
          </cell>
          <cell r="G761">
            <v>0.63360000000000005</v>
          </cell>
          <cell r="H761">
            <v>0.52439999999999998</v>
          </cell>
          <cell r="I761">
            <v>5.62E-2</v>
          </cell>
        </row>
        <row r="762">
          <cell r="C762" t="str">
            <v>TRIMITRA PROPERTINDO PT</v>
          </cell>
          <cell r="E762">
            <v>0.3337</v>
          </cell>
          <cell r="F762">
            <v>0.1075</v>
          </cell>
          <cell r="G762">
            <v>6.3399999999999998E-2</v>
          </cell>
          <cell r="H762">
            <v>5.5100000000000003E-2</v>
          </cell>
          <cell r="I762">
            <v>-3.6200000000000003E-2</v>
          </cell>
        </row>
        <row r="763">
          <cell r="C763" t="str">
            <v>TRIMUDA NUANSA CITRA PT</v>
          </cell>
          <cell r="G763">
            <v>0.10589999999999999</v>
          </cell>
          <cell r="H763">
            <v>5.6399999999999999E-2</v>
          </cell>
          <cell r="I763">
            <v>-7.7499999999999999E-2</v>
          </cell>
        </row>
        <row r="764">
          <cell r="C764" t="str">
            <v>TRINITAN METALS &amp; MINERALS T</v>
          </cell>
          <cell r="F764">
            <v>0.28599999999999998</v>
          </cell>
          <cell r="G764">
            <v>0.28820000000000001</v>
          </cell>
          <cell r="H764">
            <v>-0.20319999999999999</v>
          </cell>
          <cell r="I764">
            <v>-0.87390000000000001</v>
          </cell>
        </row>
        <row r="765">
          <cell r="C765" t="str">
            <v>TRINITI DINAMIK TBK PT</v>
          </cell>
          <cell r="I765">
            <v>0.22789999999999999</v>
          </cell>
        </row>
        <row r="766">
          <cell r="C766" t="str">
            <v>TRIPUTRA AGRO PERSADA PT</v>
          </cell>
          <cell r="G766">
            <v>4.0099999999999997E-2</v>
          </cell>
          <cell r="H766">
            <v>3.49E-2</v>
          </cell>
          <cell r="I766">
            <v>0.1512</v>
          </cell>
        </row>
        <row r="767">
          <cell r="C767" t="str">
            <v>TRISULA INTERNATIONAL TBK PT</v>
          </cell>
          <cell r="D767">
            <v>0.1113</v>
          </cell>
          <cell r="E767">
            <v>2.35E-2</v>
          </cell>
          <cell r="F767">
            <v>6.4000000000000003E-3</v>
          </cell>
          <cell r="G767">
            <v>1.7500000000000002E-2</v>
          </cell>
          <cell r="H767">
            <v>1.8E-3</v>
          </cell>
          <cell r="I767">
            <v>-2.4299999999999999E-2</v>
          </cell>
        </row>
        <row r="768">
          <cell r="C768" t="str">
            <v>TRISULA TEXTILE INDUSTRIES T</v>
          </cell>
          <cell r="D768">
            <v>0.24110000000000001</v>
          </cell>
          <cell r="E768">
            <v>4.9200000000000001E-2</v>
          </cell>
          <cell r="F768">
            <v>7.1999999999999995E-2</v>
          </cell>
          <cell r="G768">
            <v>8.5699999999999998E-2</v>
          </cell>
          <cell r="H768">
            <v>8.0100000000000005E-2</v>
          </cell>
          <cell r="I768">
            <v>-6.88E-2</v>
          </cell>
        </row>
        <row r="769">
          <cell r="C769" t="str">
            <v>TRIWIRA INSANLESTARI TBK PT</v>
          </cell>
          <cell r="D769">
            <v>-5.5100000000000003E-2</v>
          </cell>
          <cell r="E769">
            <v>-5.0599999999999999E-2</v>
          </cell>
          <cell r="F769">
            <v>-7.5300000000000006E-2</v>
          </cell>
          <cell r="G769">
            <v>-2.24E-2</v>
          </cell>
          <cell r="H769">
            <v>-2.0400000000000001E-2</v>
          </cell>
          <cell r="I769">
            <v>-4.7699999999999999E-2</v>
          </cell>
        </row>
        <row r="770">
          <cell r="C770" t="str">
            <v>TRUST FINANCE INDONESIA TBK</v>
          </cell>
          <cell r="D770">
            <v>4.3400000000000001E-2</v>
          </cell>
          <cell r="E770">
            <v>4.6399999999999997E-2</v>
          </cell>
          <cell r="F770">
            <v>5.5100000000000003E-2</v>
          </cell>
          <cell r="G770">
            <v>6.8400000000000002E-2</v>
          </cell>
          <cell r="H770">
            <v>6.1499999999999999E-2</v>
          </cell>
          <cell r="I770">
            <v>6.1800000000000001E-2</v>
          </cell>
        </row>
        <row r="771">
          <cell r="C771" t="str">
            <v>TUNAS ALFIN TBK PT</v>
          </cell>
          <cell r="D771">
            <v>0.1007</v>
          </cell>
          <cell r="E771">
            <v>5.4699999999999999E-2</v>
          </cell>
          <cell r="F771">
            <v>2.8299999999999999E-2</v>
          </cell>
          <cell r="G771">
            <v>6.1400000000000003E-2</v>
          </cell>
          <cell r="H771">
            <v>2.8799999999999999E-2</v>
          </cell>
          <cell r="I771">
            <v>1.7899999999999999E-2</v>
          </cell>
        </row>
        <row r="772">
          <cell r="C772" t="str">
            <v>TUNAS BARU LAMPUNG TBK PT</v>
          </cell>
          <cell r="D772">
            <v>7.4399999999999994E-2</v>
          </cell>
          <cell r="E772">
            <v>0.19689999999999999</v>
          </cell>
          <cell r="F772">
            <v>0.25480000000000003</v>
          </cell>
          <cell r="G772">
            <v>0.16830000000000001</v>
          </cell>
          <cell r="H772">
            <v>0.13100000000000001</v>
          </cell>
          <cell r="I772">
            <v>0.1207</v>
          </cell>
        </row>
        <row r="773">
          <cell r="C773" t="str">
            <v>TUNAS RIDEAN TBK PT</v>
          </cell>
          <cell r="D773">
            <v>0.12870000000000001</v>
          </cell>
          <cell r="E773">
            <v>0.21279999999999999</v>
          </cell>
          <cell r="F773">
            <v>0.16</v>
          </cell>
          <cell r="G773">
            <v>0.16789999999999999</v>
          </cell>
          <cell r="H773">
            <v>0.15570000000000001</v>
          </cell>
          <cell r="I773">
            <v>1.0999999999999999E-2</v>
          </cell>
        </row>
        <row r="774">
          <cell r="C774" t="str">
            <v>ULIMA NITRA TBK PT</v>
          </cell>
          <cell r="G774">
            <v>6.6299999999999998E-2</v>
          </cell>
          <cell r="H774">
            <v>6.4000000000000001E-2</v>
          </cell>
          <cell r="I774">
            <v>-7.1999999999999998E-3</v>
          </cell>
        </row>
        <row r="775">
          <cell r="C775" t="str">
            <v>ULTRAJAYA MILK IND &amp; TRADING</v>
          </cell>
          <cell r="D775">
            <v>0.20580000000000001</v>
          </cell>
          <cell r="E775">
            <v>0.22459999999999999</v>
          </cell>
          <cell r="F775">
            <v>0.18759999999999999</v>
          </cell>
          <cell r="G775">
            <v>0.15970000000000001</v>
          </cell>
          <cell r="H775">
            <v>0.20219999999999999</v>
          </cell>
          <cell r="I775">
            <v>0.21490000000000001</v>
          </cell>
        </row>
        <row r="776">
          <cell r="C776" t="str">
            <v>UNGGUL INDAH CAHAYA TBK PT</v>
          </cell>
          <cell r="D776">
            <v>-2E-3</v>
          </cell>
          <cell r="E776">
            <v>0.1527</v>
          </cell>
          <cell r="F776">
            <v>8.0100000000000005E-2</v>
          </cell>
          <cell r="G776">
            <v>0.1142</v>
          </cell>
          <cell r="H776">
            <v>7.5200000000000003E-2</v>
          </cell>
          <cell r="I776">
            <v>0.15490000000000001</v>
          </cell>
        </row>
        <row r="777">
          <cell r="C777" t="str">
            <v>UNI-CHARM INDONESIA TBK PT</v>
          </cell>
          <cell r="F777">
            <v>4.2900000000000001E-2</v>
          </cell>
          <cell r="G777">
            <v>6.7199999999999996E-2</v>
          </cell>
          <cell r="H777">
            <v>0.11169999999999999</v>
          </cell>
          <cell r="I777">
            <v>7.0499999999999993E-2</v>
          </cell>
        </row>
        <row r="778">
          <cell r="C778" t="str">
            <v>UNILEVER INDONESIA TBK PT</v>
          </cell>
          <cell r="D778">
            <v>1.2224999999999999</v>
          </cell>
          <cell r="E778">
            <v>1.3409</v>
          </cell>
          <cell r="F778">
            <v>1.4182999999999999</v>
          </cell>
          <cell r="G778">
            <v>1.4463999999999999</v>
          </cell>
          <cell r="H778">
            <v>1.1674</v>
          </cell>
          <cell r="I778">
            <v>1.4019999999999999</v>
          </cell>
        </row>
        <row r="779">
          <cell r="C779" t="str">
            <v>UNITED TRACTORS TBK PT</v>
          </cell>
          <cell r="D779">
            <v>0.10340000000000001</v>
          </cell>
          <cell r="E779">
            <v>0.127</v>
          </cell>
          <cell r="F779">
            <v>0.17169999999999999</v>
          </cell>
          <cell r="G779">
            <v>0.22439999999999999</v>
          </cell>
          <cell r="H779">
            <v>0.20200000000000001</v>
          </cell>
          <cell r="I779">
            <v>0.1013</v>
          </cell>
        </row>
        <row r="780">
          <cell r="C780" t="str">
            <v>URBAN JAKARTA PROPERTINDO TB</v>
          </cell>
          <cell r="E780">
            <v>1.5412999999999999</v>
          </cell>
          <cell r="F780">
            <v>4.82E-2</v>
          </cell>
          <cell r="G780">
            <v>6.8500000000000005E-2</v>
          </cell>
          <cell r="H780">
            <v>1.8800000000000001E-2</v>
          </cell>
          <cell r="I780">
            <v>7.6899999999999996E-2</v>
          </cell>
        </row>
        <row r="781">
          <cell r="C781" t="str">
            <v>VALE INDONESIA TBK</v>
          </cell>
          <cell r="D781">
            <v>2.7900000000000001E-2</v>
          </cell>
          <cell r="E781">
            <v>1E-3</v>
          </cell>
          <cell r="F781">
            <v>-8.3999999999999995E-3</v>
          </cell>
          <cell r="G781">
            <v>3.27E-2</v>
          </cell>
          <cell r="H781">
            <v>0.03</v>
          </cell>
          <cell r="I781">
            <v>4.1799999999999997E-2</v>
          </cell>
        </row>
        <row r="782">
          <cell r="C782" t="str">
            <v>VERENA MULTI FINANCE TBK PT</v>
          </cell>
          <cell r="D782">
            <v>8.5000000000000006E-3</v>
          </cell>
          <cell r="E782">
            <v>2.2599999999999999E-2</v>
          </cell>
          <cell r="F782">
            <v>2.01E-2</v>
          </cell>
          <cell r="G782">
            <v>-0.5242</v>
          </cell>
          <cell r="H782">
            <v>3.8E-3</v>
          </cell>
          <cell r="I782">
            <v>4.5999999999999999E-3</v>
          </cell>
        </row>
        <row r="783">
          <cell r="C783" t="str">
            <v>VICTORIA CARE INDONESIA TBK</v>
          </cell>
          <cell r="G783">
            <v>0.2293</v>
          </cell>
          <cell r="H783">
            <v>0.30959999999999999</v>
          </cell>
          <cell r="I783">
            <v>0.28339999999999999</v>
          </cell>
        </row>
        <row r="784">
          <cell r="C784" t="str">
            <v>VICTORIA INSURANCE TBK PT</v>
          </cell>
          <cell r="D784">
            <v>0.124</v>
          </cell>
          <cell r="E784">
            <v>4.82E-2</v>
          </cell>
          <cell r="F784">
            <v>4.9399999999999999E-2</v>
          </cell>
          <cell r="G784">
            <v>2.1399999999999999E-2</v>
          </cell>
          <cell r="H784">
            <v>0.1191</v>
          </cell>
          <cell r="I784">
            <v>3.3500000000000002E-2</v>
          </cell>
        </row>
        <row r="785">
          <cell r="C785" t="str">
            <v>VICTORIA INVESTAMA TBK PT</v>
          </cell>
          <cell r="D785">
            <v>5.5899999999999998E-2</v>
          </cell>
          <cell r="E785">
            <v>0.308</v>
          </cell>
          <cell r="F785">
            <v>4.7800000000000002E-2</v>
          </cell>
          <cell r="G785">
            <v>1.9300000000000001E-2</v>
          </cell>
          <cell r="H785">
            <v>2.41E-2</v>
          </cell>
          <cell r="I785">
            <v>-5.3699999999999998E-2</v>
          </cell>
        </row>
        <row r="786">
          <cell r="C786" t="str">
            <v>VISI MEDIA ASIA TBK PT</v>
          </cell>
          <cell r="D786">
            <v>-0.2626</v>
          </cell>
          <cell r="E786">
            <v>0.2155</v>
          </cell>
          <cell r="F786">
            <v>7.0400000000000004E-2</v>
          </cell>
          <cell r="G786">
            <v>-0.65839999999999999</v>
          </cell>
          <cell r="H786">
            <v>-0.63990000000000002</v>
          </cell>
        </row>
        <row r="787">
          <cell r="C787" t="str">
            <v>VISI TELEKOMUNIKASI INFRASTR</v>
          </cell>
          <cell r="D787">
            <v>-5.5500000000000001E-2</v>
          </cell>
          <cell r="E787">
            <v>-1.6199999999999999E-2</v>
          </cell>
          <cell r="F787">
            <v>-1.26E-2</v>
          </cell>
          <cell r="G787">
            <v>-9.11E-2</v>
          </cell>
          <cell r="H787">
            <v>3.61E-2</v>
          </cell>
          <cell r="I787">
            <v>4.3400000000000001E-2</v>
          </cell>
        </row>
        <row r="788">
          <cell r="C788" t="str">
            <v>VOKSEL ELECTRIC TBK PT</v>
          </cell>
          <cell r="D788">
            <v>5.0000000000000001E-4</v>
          </cell>
          <cell r="E788">
            <v>0.27160000000000001</v>
          </cell>
          <cell r="F788">
            <v>0.22409999999999999</v>
          </cell>
          <cell r="G788">
            <v>0.1215</v>
          </cell>
          <cell r="H788">
            <v>0.2049</v>
          </cell>
          <cell r="I788">
            <v>2.5000000000000001E-3</v>
          </cell>
        </row>
        <row r="789">
          <cell r="C789" t="str">
            <v>WAHANA INTERFOOD NUSANTARA T</v>
          </cell>
          <cell r="F789">
            <v>0.15720000000000001</v>
          </cell>
          <cell r="G789">
            <v>9.6100000000000005E-2</v>
          </cell>
          <cell r="H789">
            <v>9.9699999999999997E-2</v>
          </cell>
          <cell r="I789">
            <v>2.47E-2</v>
          </cell>
        </row>
        <row r="790">
          <cell r="C790" t="str">
            <v>WAHANA OTTOMITRA MULTIARTHA</v>
          </cell>
          <cell r="D790">
            <v>2.4299999999999999E-2</v>
          </cell>
          <cell r="E790">
            <v>7.6799999999999993E-2</v>
          </cell>
          <cell r="F790">
            <v>0.20019999999999999</v>
          </cell>
          <cell r="G790">
            <v>0.1991</v>
          </cell>
          <cell r="H790">
            <v>0.20430000000000001</v>
          </cell>
          <cell r="I790">
            <v>4.4400000000000002E-2</v>
          </cell>
        </row>
        <row r="791">
          <cell r="C791" t="str">
            <v>WAHANA PRONATURAL TBK PT</v>
          </cell>
          <cell r="D791">
            <v>1.7500000000000002E-2</v>
          </cell>
          <cell r="E791">
            <v>-0.94930000000000003</v>
          </cell>
          <cell r="F791">
            <v>1.9099999999999999E-2</v>
          </cell>
          <cell r="G791">
            <v>2.23E-2</v>
          </cell>
          <cell r="H791">
            <v>-3.8600000000000002E-2</v>
          </cell>
          <cell r="I791">
            <v>-1.89E-2</v>
          </cell>
        </row>
        <row r="792">
          <cell r="C792" t="str">
            <v>WASKITA BETON PRECAST TBK PT</v>
          </cell>
          <cell r="D792">
            <v>0.32890000000000003</v>
          </cell>
          <cell r="E792">
            <v>0.14530000000000001</v>
          </cell>
          <cell r="F792">
            <v>0.13589999999999999</v>
          </cell>
          <cell r="G792">
            <v>0.1452</v>
          </cell>
          <cell r="H792">
            <v>0.1007</v>
          </cell>
          <cell r="I792">
            <v>-1.0245</v>
          </cell>
        </row>
        <row r="793">
          <cell r="C793" t="str">
            <v>WASKITA KARYA PERSERO TBK PT</v>
          </cell>
          <cell r="D793">
            <v>0.1691</v>
          </cell>
          <cell r="E793">
            <v>0.16619999999999999</v>
          </cell>
          <cell r="F793">
            <v>0.30959999999999999</v>
          </cell>
          <cell r="G793">
            <v>0.24759999999999999</v>
          </cell>
          <cell r="H793">
            <v>5.2299999999999999E-2</v>
          </cell>
          <cell r="I793">
            <v>-0.58069999999999999</v>
          </cell>
        </row>
        <row r="794">
          <cell r="C794" t="str">
            <v>WEHA TRANSPORTASI INDONESIA</v>
          </cell>
          <cell r="D794">
            <v>-0.28299999999999997</v>
          </cell>
          <cell r="E794">
            <v>-0.22789999999999999</v>
          </cell>
          <cell r="F794">
            <v>0.4002</v>
          </cell>
          <cell r="G794">
            <v>7.1000000000000004E-3</v>
          </cell>
          <cell r="H794">
            <v>2.6499999999999999E-2</v>
          </cell>
          <cell r="I794">
            <v>-0.2492</v>
          </cell>
        </row>
        <row r="795">
          <cell r="C795" t="str">
            <v>WICAKSANA OVERSEAS INTL PT</v>
          </cell>
          <cell r="D795">
            <v>2.2200000000000001E-2</v>
          </cell>
          <cell r="E795">
            <v>2.5600000000000001E-2</v>
          </cell>
          <cell r="F795">
            <v>0.79400000000000004</v>
          </cell>
          <cell r="G795">
            <v>-7.3700000000000002E-2</v>
          </cell>
          <cell r="H795">
            <v>-0.105</v>
          </cell>
          <cell r="I795">
            <v>-0.17979999999999999</v>
          </cell>
        </row>
        <row r="796">
          <cell r="C796" t="str">
            <v>WIDODO MAKMUR UNGGAS PT TBK</v>
          </cell>
          <cell r="G796">
            <v>7.0800000000000002E-2</v>
          </cell>
          <cell r="H796">
            <v>0.17849999999999999</v>
          </cell>
          <cell r="I796">
            <v>0.15079999999999999</v>
          </cell>
        </row>
        <row r="797">
          <cell r="C797" t="str">
            <v>WIJAYA KARYA BANGUNAN GEDUNG</v>
          </cell>
          <cell r="D797">
            <v>0.44729999999999998</v>
          </cell>
          <cell r="E797">
            <v>0.30719999999999997</v>
          </cell>
          <cell r="F797">
            <v>0.25159999999999999</v>
          </cell>
          <cell r="G797">
            <v>0.23319999999999999</v>
          </cell>
          <cell r="H797">
            <v>0.19900000000000001</v>
          </cell>
          <cell r="I797">
            <v>6.6799999999999998E-2</v>
          </cell>
        </row>
        <row r="798">
          <cell r="C798" t="str">
            <v>WIJAYA KARYA BETON TBK PT</v>
          </cell>
          <cell r="D798">
            <v>0.08</v>
          </cell>
          <cell r="E798">
            <v>0.1178</v>
          </cell>
          <cell r="F798">
            <v>0.1323</v>
          </cell>
          <cell r="G798">
            <v>0.1694</v>
          </cell>
          <cell r="H798">
            <v>0.15759999999999999</v>
          </cell>
          <cell r="I798">
            <v>3.7900000000000003E-2</v>
          </cell>
        </row>
        <row r="799">
          <cell r="C799" t="str">
            <v>WIJAYA KARYA PERSERO TBK PT</v>
          </cell>
          <cell r="D799">
            <v>0.15129999999999999</v>
          </cell>
          <cell r="E799">
            <v>0.13389999999999999</v>
          </cell>
          <cell r="F799">
            <v>9.98E-2</v>
          </cell>
          <cell r="G799">
            <v>0.12609999999999999</v>
          </cell>
          <cell r="H799">
            <v>0.14599999999999999</v>
          </cell>
          <cell r="I799">
            <v>1.23E-2</v>
          </cell>
        </row>
        <row r="800">
          <cell r="C800" t="str">
            <v>WILMAR CAHAYA INDONESIA TBK</v>
          </cell>
          <cell r="D800">
            <v>0.18099999999999999</v>
          </cell>
          <cell r="E800">
            <v>0.32690000000000002</v>
          </cell>
          <cell r="F800">
            <v>0.12</v>
          </cell>
          <cell r="G800">
            <v>9.8599999999999993E-2</v>
          </cell>
          <cell r="H800">
            <v>0.2044</v>
          </cell>
          <cell r="I800">
            <v>0.152</v>
          </cell>
        </row>
        <row r="801">
          <cell r="C801" t="str">
            <v>WILTON MAKMUR INDONESIA TBK</v>
          </cell>
        </row>
        <row r="802">
          <cell r="C802" t="str">
            <v>WINTERMAR OFFSHORE MARINE</v>
          </cell>
          <cell r="D802">
            <v>-2.6599999999999999E-2</v>
          </cell>
          <cell r="E802">
            <v>-7.8700000000000006E-2</v>
          </cell>
          <cell r="F802">
            <v>-0.14860000000000001</v>
          </cell>
          <cell r="G802">
            <v>-0.16009999999999999</v>
          </cell>
          <cell r="H802">
            <v>-9.3600000000000003E-2</v>
          </cell>
          <cell r="I802">
            <v>-9.5100000000000004E-2</v>
          </cell>
        </row>
        <row r="803">
          <cell r="C803" t="str">
            <v>WISMILAK INTI MAKMUR TBK PT</v>
          </cell>
          <cell r="D803">
            <v>0.1464</v>
          </cell>
          <cell r="E803">
            <v>0.1099</v>
          </cell>
          <cell r="F803">
            <v>4.1200000000000001E-2</v>
          </cell>
          <cell r="G803">
            <v>5.16E-2</v>
          </cell>
          <cell r="H803">
            <v>2.6800000000000001E-2</v>
          </cell>
          <cell r="I803">
            <v>0.15540000000000001</v>
          </cell>
        </row>
        <row r="804">
          <cell r="C804" t="str">
            <v>YANAPRIMA HASTAPERSADA TBK</v>
          </cell>
          <cell r="D804">
            <v>-6.3500000000000001E-2</v>
          </cell>
          <cell r="E804">
            <v>-7.4800000000000005E-2</v>
          </cell>
          <cell r="F804">
            <v>-0.10780000000000001</v>
          </cell>
          <cell r="G804">
            <v>-7.3700000000000002E-2</v>
          </cell>
          <cell r="H804">
            <v>2.9100000000000001E-2</v>
          </cell>
          <cell r="I804">
            <v>6.6000000000000003E-2</v>
          </cell>
        </row>
        <row r="805">
          <cell r="C805" t="str">
            <v>YELOOO INTEGRA DATANET TBK P</v>
          </cell>
          <cell r="F805">
            <v>0.1211</v>
          </cell>
          <cell r="G805">
            <v>7.1199999999999999E-2</v>
          </cell>
          <cell r="H805">
            <v>1.6E-2</v>
          </cell>
          <cell r="I805">
            <v>-0.64929999999999999</v>
          </cell>
        </row>
        <row r="806">
          <cell r="C806" t="str">
            <v>YULIE SEKURITAS INDONESIA TB</v>
          </cell>
          <cell r="D806">
            <v>1.55E-2</v>
          </cell>
          <cell r="E806">
            <v>-3.1E-2</v>
          </cell>
          <cell r="F806">
            <v>-2.2800000000000001E-2</v>
          </cell>
          <cell r="G806">
            <v>3.1899999999999998E-2</v>
          </cell>
          <cell r="H806">
            <v>0.11609999999999999</v>
          </cell>
          <cell r="I806">
            <v>-1.9099999999999999E-2</v>
          </cell>
        </row>
        <row r="807">
          <cell r="C807" t="str">
            <v>ZEBRA NUSANTARA TBK PT</v>
          </cell>
          <cell r="D807">
            <v>-1.0187999999999999</v>
          </cell>
        </row>
        <row r="808">
          <cell r="C808" t="str">
            <v>ZYREXINDO MANDIRI BUANA TBK</v>
          </cell>
          <cell r="I808">
            <v>1.2670999999999999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AALI</v>
          </cell>
          <cell r="C2" t="str">
            <v>ASTRA AGRO LESTARI TBK PT</v>
          </cell>
        </row>
        <row r="3">
          <cell r="B3" t="str">
            <v>ABBA</v>
          </cell>
          <cell r="C3" t="str">
            <v>MAHAKA MEDIA TBK PT</v>
          </cell>
        </row>
        <row r="4">
          <cell r="B4" t="str">
            <v>ABDA</v>
          </cell>
          <cell r="C4" t="str">
            <v>ASURANSI BINA DANA ARTA</v>
          </cell>
        </row>
        <row r="5">
          <cell r="B5" t="str">
            <v>ABMM</v>
          </cell>
          <cell r="C5" t="str">
            <v>ABM INVESTAMA TBK PT</v>
          </cell>
        </row>
        <row r="6">
          <cell r="B6" t="str">
            <v>ACES</v>
          </cell>
          <cell r="C6" t="str">
            <v>ACE HARDWARE INDONESIA</v>
          </cell>
        </row>
        <row r="7">
          <cell r="B7" t="str">
            <v>ACST</v>
          </cell>
          <cell r="C7" t="str">
            <v>ACSET INDONUSA TBK PT</v>
          </cell>
        </row>
        <row r="8">
          <cell r="B8" t="str">
            <v>ADES</v>
          </cell>
          <cell r="C8" t="str">
            <v>AKASHA WIRA INTERNATIONAL TB</v>
          </cell>
        </row>
        <row r="9">
          <cell r="B9" t="str">
            <v>ADHI</v>
          </cell>
          <cell r="C9" t="str">
            <v>ADHI KARYA PERSERO TBK PT</v>
          </cell>
        </row>
        <row r="10">
          <cell r="B10" t="str">
            <v>ADMF</v>
          </cell>
          <cell r="C10" t="str">
            <v>ADIRA DINAMIKA MULTI FINANCE</v>
          </cell>
        </row>
        <row r="11">
          <cell r="B11" t="str">
            <v>ADMG</v>
          </cell>
          <cell r="C11" t="str">
            <v>POLYCHEM INDONESIA TBK PT</v>
          </cell>
        </row>
        <row r="12">
          <cell r="B12" t="str">
            <v>ADMR</v>
          </cell>
          <cell r="C12" t="str">
            <v>ADARO MINERALS INDONESIA TBK</v>
          </cell>
        </row>
        <row r="13">
          <cell r="B13" t="str">
            <v>ADRO</v>
          </cell>
          <cell r="C13" t="str">
            <v>ADARO ENERGY TBK PT</v>
          </cell>
        </row>
        <row r="14">
          <cell r="B14" t="str">
            <v>AGAR</v>
          </cell>
          <cell r="C14" t="str">
            <v>ASIA SEJAHTERA MINA TBK PT</v>
          </cell>
        </row>
        <row r="15">
          <cell r="B15" t="str">
            <v>AGII</v>
          </cell>
          <cell r="C15" t="str">
            <v>ANEKA GAS INDUSTRI TBK PT</v>
          </cell>
        </row>
        <row r="16">
          <cell r="B16" t="str">
            <v>AGRO</v>
          </cell>
          <cell r="C16" t="str">
            <v>BANK RAYA INDONESIA TBK PT</v>
          </cell>
        </row>
        <row r="17">
          <cell r="B17" t="str">
            <v>AGRS</v>
          </cell>
          <cell r="C17" t="str">
            <v>BANK IBK INDONESIA TBK PT</v>
          </cell>
        </row>
        <row r="18">
          <cell r="B18" t="str">
            <v>AHAP</v>
          </cell>
          <cell r="C18" t="str">
            <v>ASURANSI HARTA AMAN PRATA PT</v>
          </cell>
        </row>
        <row r="19">
          <cell r="B19" t="str">
            <v>AIMS</v>
          </cell>
          <cell r="C19" t="str">
            <v>AKBAR INDO MAKMUR STIMEC PT</v>
          </cell>
        </row>
        <row r="20">
          <cell r="B20" t="str">
            <v>AISA</v>
          </cell>
          <cell r="C20" t="str">
            <v>FKS FOOD SEJAHTERA TBK PT</v>
          </cell>
        </row>
        <row r="21">
          <cell r="B21" t="str">
            <v>AKKU</v>
          </cell>
          <cell r="C21" t="str">
            <v>ANUGERAH KAGUM KARYA UTAMA</v>
          </cell>
        </row>
        <row r="22">
          <cell r="B22" t="str">
            <v>AKPI</v>
          </cell>
          <cell r="C22" t="str">
            <v>ARGHA KARYA PRIMA INDUSTR PT</v>
          </cell>
        </row>
        <row r="23">
          <cell r="B23" t="str">
            <v>AKRA</v>
          </cell>
          <cell r="C23" t="str">
            <v>AKR CORPORINDO TBK PT</v>
          </cell>
        </row>
        <row r="24">
          <cell r="B24" t="str">
            <v>AKSI</v>
          </cell>
          <cell r="C24" t="str">
            <v>MAMING ENAM SEMBILAN MINERAL</v>
          </cell>
        </row>
        <row r="25">
          <cell r="B25" t="str">
            <v>ALDO</v>
          </cell>
          <cell r="C25" t="str">
            <v>ALKINDO NARATAMA TBK PT</v>
          </cell>
        </row>
        <row r="26">
          <cell r="B26" t="str">
            <v>ALKA</v>
          </cell>
          <cell r="C26" t="str">
            <v>ALAKASA INDUSTRINDO TBK PT</v>
          </cell>
        </row>
        <row r="27">
          <cell r="B27" t="str">
            <v>ALMI</v>
          </cell>
          <cell r="C27" t="str">
            <v>ALUMINDO LIGHT METAL INDU PT</v>
          </cell>
        </row>
        <row r="28">
          <cell r="B28" t="str">
            <v>ALTO</v>
          </cell>
          <cell r="C28" t="str">
            <v>TRI BANYAN TIRTA TBK PT</v>
          </cell>
        </row>
        <row r="29">
          <cell r="B29" t="str">
            <v>AMAG</v>
          </cell>
          <cell r="C29" t="str">
            <v>ASURANSI MULTI ARTHA GUNA PT</v>
          </cell>
        </row>
        <row r="30">
          <cell r="B30" t="str">
            <v>AMAN</v>
          </cell>
          <cell r="C30" t="str">
            <v>MAKMUR BERKAH AMANDA TBK PT</v>
          </cell>
        </row>
        <row r="31">
          <cell r="B31" t="str">
            <v>AMAR</v>
          </cell>
          <cell r="C31" t="str">
            <v>BANK AMAR INDONESIA TBK PT</v>
          </cell>
        </row>
        <row r="32">
          <cell r="B32" t="str">
            <v>AMFG</v>
          </cell>
          <cell r="C32" t="str">
            <v>ASAHIMAS FLAT GLASS TBK PT</v>
          </cell>
        </row>
        <row r="33">
          <cell r="B33" t="str">
            <v>AMIN</v>
          </cell>
          <cell r="C33" t="str">
            <v>ATELIERS MECANIQUES D INDONE</v>
          </cell>
        </row>
        <row r="34">
          <cell r="B34" t="str">
            <v>AMOR</v>
          </cell>
          <cell r="C34" t="str">
            <v>ASHMORE ASSET MANAGEMENT IND</v>
          </cell>
        </row>
        <row r="35">
          <cell r="B35" t="str">
            <v>AMRT</v>
          </cell>
          <cell r="C35" t="str">
            <v>SUMBER ALFARIA TRIJAYA TBK P</v>
          </cell>
        </row>
        <row r="36">
          <cell r="B36" t="str">
            <v>ANDI</v>
          </cell>
          <cell r="C36" t="str">
            <v>ANDIRA AGRO TBK PT</v>
          </cell>
        </row>
        <row r="37">
          <cell r="B37" t="str">
            <v>ANJT</v>
          </cell>
          <cell r="C37" t="str">
            <v>AUSTINDO NUSANTARA JAYA PT</v>
          </cell>
        </row>
        <row r="38">
          <cell r="B38" t="str">
            <v>ANTM</v>
          </cell>
          <cell r="C38" t="str">
            <v>ANEKA TAMBANG TBK</v>
          </cell>
        </row>
        <row r="39">
          <cell r="B39" t="str">
            <v>APEX</v>
          </cell>
          <cell r="C39" t="str">
            <v>APEXINDO PRATAMA DUTA PT</v>
          </cell>
        </row>
        <row r="40">
          <cell r="B40" t="str">
            <v>APIC</v>
          </cell>
          <cell r="C40" t="str">
            <v>PACIFIC STRATEGIC FINANCIAL</v>
          </cell>
        </row>
        <row r="41">
          <cell r="B41" t="str">
            <v>APII</v>
          </cell>
          <cell r="C41" t="str">
            <v>ARITA PRIMA INDONESIA TBK PT</v>
          </cell>
        </row>
        <row r="42">
          <cell r="B42" t="str">
            <v>APLI</v>
          </cell>
          <cell r="C42" t="str">
            <v>ASIAPLAST INDUSTRIES TBK PT</v>
          </cell>
        </row>
        <row r="43">
          <cell r="B43" t="str">
            <v>APLN</v>
          </cell>
          <cell r="C43" t="str">
            <v>AGUNG PODOMORO LAND TBK PT</v>
          </cell>
        </row>
        <row r="44">
          <cell r="B44" t="str">
            <v>ARCI</v>
          </cell>
          <cell r="C44" t="str">
            <v>ARCHI INDONESIA TBK PT</v>
          </cell>
        </row>
        <row r="45">
          <cell r="B45" t="str">
            <v>ARGO</v>
          </cell>
          <cell r="C45" t="str">
            <v>ARGO PANTES PT</v>
          </cell>
        </row>
        <row r="46">
          <cell r="B46" t="str">
            <v>ARII</v>
          </cell>
          <cell r="C46" t="str">
            <v>ATLAS RESOURCES TBK PT</v>
          </cell>
        </row>
        <row r="47">
          <cell r="B47" t="str">
            <v>ARKA</v>
          </cell>
          <cell r="C47" t="str">
            <v>ARKHA JAYANTI PERSADA TBK PT</v>
          </cell>
        </row>
        <row r="48">
          <cell r="B48" t="str">
            <v>ARMY</v>
          </cell>
          <cell r="C48" t="str">
            <v>ARMIDIAN KARYATAMA TBK PT</v>
          </cell>
        </row>
        <row r="49">
          <cell r="B49" t="str">
            <v>ARNA</v>
          </cell>
          <cell r="C49" t="str">
            <v>ARWANA CITRAMULIA TBK PT</v>
          </cell>
        </row>
        <row r="50">
          <cell r="B50" t="str">
            <v>ARTA</v>
          </cell>
          <cell r="C50" t="str">
            <v>ARTHAVEST TBK PT</v>
          </cell>
        </row>
        <row r="51">
          <cell r="B51" t="str">
            <v>ARTI</v>
          </cell>
          <cell r="C51" t="str">
            <v>RATU PRABU ENERGI TBK PT</v>
          </cell>
        </row>
        <row r="52">
          <cell r="B52" t="str">
            <v>ARTO</v>
          </cell>
          <cell r="C52" t="str">
            <v>BANK JAGO TBK PT</v>
          </cell>
        </row>
        <row r="53">
          <cell r="B53" t="str">
            <v>ASBI</v>
          </cell>
          <cell r="C53" t="str">
            <v>ASURANSI BINTANG PT</v>
          </cell>
        </row>
        <row r="54">
          <cell r="B54" t="str">
            <v>ASDM</v>
          </cell>
          <cell r="C54" t="str">
            <v>ASURANSI DAYIN MITRA TBK PT</v>
          </cell>
        </row>
        <row r="55">
          <cell r="B55" t="str">
            <v>ASGR</v>
          </cell>
          <cell r="C55" t="str">
            <v>ASTRA GRAPHIA TBK PT</v>
          </cell>
        </row>
        <row r="56">
          <cell r="B56" t="str">
            <v>ASII</v>
          </cell>
          <cell r="C56" t="str">
            <v>ASTRA INTERNATIONAL TBK PT</v>
          </cell>
        </row>
        <row r="57">
          <cell r="B57" t="str">
            <v>ASJT</v>
          </cell>
          <cell r="C57" t="str">
            <v>ASURANSI JASA TANIA TBK PT</v>
          </cell>
        </row>
        <row r="58">
          <cell r="B58" t="str">
            <v>ASMI</v>
          </cell>
          <cell r="C58" t="str">
            <v>ASURANSI MAXIMUS GRAHA PERSA</v>
          </cell>
        </row>
        <row r="59">
          <cell r="B59" t="str">
            <v>ASPI</v>
          </cell>
          <cell r="C59" t="str">
            <v>ANDALAN SAKTI PRIMAINDO TBK</v>
          </cell>
        </row>
        <row r="60">
          <cell r="B60" t="str">
            <v>ASRI</v>
          </cell>
          <cell r="C60" t="str">
            <v>ALAM SUTERA REALTY TBK PT</v>
          </cell>
        </row>
        <row r="61">
          <cell r="B61" t="str">
            <v>ASRM</v>
          </cell>
          <cell r="C61" t="str">
            <v>ASURANSI RAMAYANA TBK PT</v>
          </cell>
        </row>
        <row r="62">
          <cell r="B62" t="str">
            <v>ASSA</v>
          </cell>
          <cell r="C62" t="str">
            <v>ADI SARANA ARMADA TBK PT</v>
          </cell>
        </row>
        <row r="63">
          <cell r="B63" t="str">
            <v>ATAP</v>
          </cell>
          <cell r="C63" t="str">
            <v>TRIMITRA PRAWARA GOLDLAND TB</v>
          </cell>
        </row>
        <row r="64">
          <cell r="B64" t="str">
            <v>ATIC</v>
          </cell>
          <cell r="C64" t="str">
            <v>ANABATIC TECHNOLOGIES TBK PT</v>
          </cell>
        </row>
        <row r="65">
          <cell r="B65" t="str">
            <v>AUTO</v>
          </cell>
          <cell r="C65" t="str">
            <v>ASTRA OTOPARTS TBK PT</v>
          </cell>
        </row>
        <row r="66">
          <cell r="B66" t="str">
            <v>AVIA</v>
          </cell>
          <cell r="C66" t="str">
            <v>AVIA AVIAN TBK PT</v>
          </cell>
        </row>
        <row r="67">
          <cell r="B67" t="str">
            <v>AYLS</v>
          </cell>
          <cell r="C67" t="str">
            <v>AGRO YASA LESTARI TBK PT</v>
          </cell>
        </row>
        <row r="68">
          <cell r="B68" t="str">
            <v>BABP</v>
          </cell>
          <cell r="C68" t="str">
            <v>BANK MNC INTERNASIONAL TBK P</v>
          </cell>
        </row>
        <row r="69">
          <cell r="B69" t="str">
            <v>BACA</v>
          </cell>
          <cell r="C69" t="str">
            <v>BANK CAPITAL INDONESIA TBK</v>
          </cell>
        </row>
        <row r="70">
          <cell r="B70" t="str">
            <v>BAJA</v>
          </cell>
          <cell r="C70" t="str">
            <v>SARANACENTRAL BAJATAMA TBK P</v>
          </cell>
        </row>
        <row r="71">
          <cell r="B71" t="str">
            <v>BALI</v>
          </cell>
          <cell r="C71" t="str">
            <v>BALI TOWERINDO SENTRA TBK PT</v>
          </cell>
        </row>
        <row r="72">
          <cell r="B72" t="str">
            <v>BANK</v>
          </cell>
          <cell r="C72" t="str">
            <v>BANK ALADIN SYARIAH TBK PT</v>
          </cell>
        </row>
        <row r="73">
          <cell r="B73" t="str">
            <v>BAPA</v>
          </cell>
          <cell r="C73" t="str">
            <v>BEKASI ASRI PEMULA TBK PT</v>
          </cell>
        </row>
        <row r="74">
          <cell r="B74" t="str">
            <v>BAPI</v>
          </cell>
          <cell r="C74" t="str">
            <v>BHAKTI AGUNG PROPERTINDO TBK</v>
          </cell>
        </row>
        <row r="75">
          <cell r="B75" t="str">
            <v>BATA</v>
          </cell>
          <cell r="C75" t="str">
            <v>SEPATU BATA PT</v>
          </cell>
        </row>
        <row r="76">
          <cell r="B76" t="str">
            <v>BAYU</v>
          </cell>
          <cell r="C76" t="str">
            <v>BAYU BUANA TBK PT</v>
          </cell>
        </row>
        <row r="77">
          <cell r="B77" t="str">
            <v>BBCA</v>
          </cell>
          <cell r="C77" t="str">
            <v>BANK CENTRAL ASIA TBK PT</v>
          </cell>
        </row>
        <row r="78">
          <cell r="B78" t="str">
            <v>BBHI</v>
          </cell>
          <cell r="C78" t="str">
            <v>ALLO BANK INDONESIA TBK PT</v>
          </cell>
        </row>
        <row r="79">
          <cell r="B79" t="str">
            <v>BBKP</v>
          </cell>
          <cell r="C79" t="str">
            <v>BANK KB BUKOPIN TBK PT</v>
          </cell>
        </row>
        <row r="80">
          <cell r="B80" t="str">
            <v>BBLD</v>
          </cell>
          <cell r="C80" t="str">
            <v>BUANA FINANCE TBK PT</v>
          </cell>
        </row>
        <row r="81">
          <cell r="B81" t="str">
            <v>BBMD</v>
          </cell>
          <cell r="C81" t="str">
            <v>BANK MESTIKA DHARMA TBK PT</v>
          </cell>
        </row>
        <row r="82">
          <cell r="B82" t="str">
            <v>BBNI</v>
          </cell>
          <cell r="C82" t="str">
            <v>BANK NEGARA INDONESIA PERSER</v>
          </cell>
        </row>
        <row r="83">
          <cell r="B83" t="str">
            <v>BBRI</v>
          </cell>
          <cell r="C83" t="str">
            <v>BANK RAKYAT INDONESIA PERSER</v>
          </cell>
        </row>
        <row r="84">
          <cell r="B84" t="str">
            <v>BBRM</v>
          </cell>
          <cell r="C84" t="str">
            <v>PELAYARAN NASIONAL BINA BUAN</v>
          </cell>
        </row>
        <row r="85">
          <cell r="B85" t="str">
            <v>BBSI</v>
          </cell>
          <cell r="C85" t="str">
            <v>BANK BISNIS INTERNASIONAL TB</v>
          </cell>
        </row>
        <row r="86">
          <cell r="B86" t="str">
            <v>BBSS</v>
          </cell>
          <cell r="C86" t="str">
            <v>BUMI BENOWO SUKSES SEJAHTERA</v>
          </cell>
        </row>
        <row r="87">
          <cell r="B87" t="str">
            <v>BBTN</v>
          </cell>
          <cell r="C87" t="str">
            <v>BANK TABUNGAN NEGARA PERSERO</v>
          </cell>
        </row>
        <row r="88">
          <cell r="B88" t="str">
            <v>BBYB</v>
          </cell>
          <cell r="C88" t="str">
            <v>BANK NEO COMMERCE TBK PT</v>
          </cell>
        </row>
        <row r="89">
          <cell r="B89" t="str">
            <v>BCAP</v>
          </cell>
          <cell r="C89" t="str">
            <v>MNC KAPITAL INDONESIA TBK PT</v>
          </cell>
        </row>
        <row r="90">
          <cell r="B90" t="str">
            <v>BCIC</v>
          </cell>
          <cell r="C90" t="str">
            <v>BANK JTRUST INDONESIA TBK PT</v>
          </cell>
        </row>
        <row r="91">
          <cell r="B91" t="str">
            <v>BCIP</v>
          </cell>
          <cell r="C91" t="str">
            <v>BUMI CITRA PERMAI TBK PT</v>
          </cell>
        </row>
        <row r="92">
          <cell r="B92" t="str">
            <v>BDMN</v>
          </cell>
          <cell r="C92" t="str">
            <v>BANK DANAMON INDONESIA TBK</v>
          </cell>
        </row>
        <row r="93">
          <cell r="B93" t="str">
            <v>BEBS</v>
          </cell>
          <cell r="C93" t="str">
            <v>BERKAH BETON SADAYA TBK PT</v>
          </cell>
        </row>
        <row r="94">
          <cell r="B94" t="str">
            <v>BEEF</v>
          </cell>
          <cell r="C94" t="str">
            <v>ESTIKA TATA TIARA TBK PT</v>
          </cell>
        </row>
        <row r="95">
          <cell r="B95" t="str">
            <v>BEKS</v>
          </cell>
          <cell r="C95" t="str">
            <v>BANK PEMBANGUNAN DAERAH BA-A</v>
          </cell>
        </row>
        <row r="96">
          <cell r="B96" t="str">
            <v>BELL</v>
          </cell>
          <cell r="C96" t="str">
            <v>TRISULA TEXTILE INDUSTRIES T</v>
          </cell>
        </row>
        <row r="97">
          <cell r="B97" t="str">
            <v>BESS</v>
          </cell>
          <cell r="C97" t="str">
            <v>BATULICIN NUSANTARA MARITIM</v>
          </cell>
        </row>
        <row r="98">
          <cell r="B98" t="str">
            <v>BEST</v>
          </cell>
          <cell r="C98" t="str">
            <v>BEKASI FAJAR INDUSTRIAL ESTA</v>
          </cell>
        </row>
        <row r="99">
          <cell r="B99" t="str">
            <v>BFIN</v>
          </cell>
          <cell r="C99" t="str">
            <v>BFI FINANCE INDONESIA TBK PT</v>
          </cell>
        </row>
        <row r="100">
          <cell r="B100" t="str">
            <v>BGTG</v>
          </cell>
          <cell r="C100" t="str">
            <v>BANK GANESHA TBK PT</v>
          </cell>
        </row>
        <row r="101">
          <cell r="B101" t="str">
            <v>BHAT</v>
          </cell>
          <cell r="C101" t="str">
            <v>BHAKTI MULTI ARTHA TBK PT</v>
          </cell>
        </row>
        <row r="102">
          <cell r="B102" t="str">
            <v>BHIT</v>
          </cell>
          <cell r="C102" t="str">
            <v>MNC INVESTAMA TBK PT</v>
          </cell>
        </row>
        <row r="103">
          <cell r="B103" t="str">
            <v>BIKA</v>
          </cell>
          <cell r="C103" t="str">
            <v>BINAKARYA JAYA ABADI TBK PT</v>
          </cell>
        </row>
        <row r="104">
          <cell r="B104" t="str">
            <v>BIMA</v>
          </cell>
          <cell r="C104" t="str">
            <v>PRIMARINDO ASIA INFRASTRU PT</v>
          </cell>
        </row>
        <row r="105">
          <cell r="B105" t="str">
            <v>BINA</v>
          </cell>
          <cell r="C105" t="str">
            <v>BANK INA PERDANA PT</v>
          </cell>
        </row>
        <row r="106">
          <cell r="B106" t="str">
            <v>BINO</v>
          </cell>
          <cell r="C106" t="str">
            <v>PERMA PLASINDO TBK PT</v>
          </cell>
        </row>
        <row r="107">
          <cell r="B107" t="str">
            <v>BIPI</v>
          </cell>
          <cell r="C107" t="str">
            <v>ASTRINDO NUSANTARA INFRASTRU</v>
          </cell>
        </row>
        <row r="108">
          <cell r="B108" t="str">
            <v>BIPP</v>
          </cell>
          <cell r="C108" t="str">
            <v>BHUWANATALA INDAH PERMAI PT</v>
          </cell>
        </row>
        <row r="109">
          <cell r="B109" t="str">
            <v>BIRD</v>
          </cell>
          <cell r="C109" t="str">
            <v>BLUE BIRD TBK PT</v>
          </cell>
        </row>
        <row r="110">
          <cell r="B110" t="str">
            <v>BISI</v>
          </cell>
          <cell r="C110" t="str">
            <v>BISI INTERNATIONAL PT</v>
          </cell>
        </row>
        <row r="111">
          <cell r="B111" t="str">
            <v>BJBR</v>
          </cell>
          <cell r="C111" t="str">
            <v>BPD JAWA BARAT DAN BANTEN TB</v>
          </cell>
        </row>
        <row r="112">
          <cell r="B112" t="str">
            <v>BJTM</v>
          </cell>
          <cell r="C112" t="str">
            <v>BPD JAWA TIMUR TBK PT</v>
          </cell>
        </row>
        <row r="113">
          <cell r="B113" t="str">
            <v>BKDP</v>
          </cell>
          <cell r="C113" t="str">
            <v>BUKIT DARMO PROPERTY TBK</v>
          </cell>
        </row>
        <row r="114">
          <cell r="B114" t="str">
            <v>BKSL</v>
          </cell>
          <cell r="C114" t="str">
            <v>SENTUL CITY TBK PT</v>
          </cell>
        </row>
        <row r="115">
          <cell r="B115" t="str">
            <v>BKSW</v>
          </cell>
          <cell r="C115" t="str">
            <v>BANK QNB INDONESIA TBK PT</v>
          </cell>
        </row>
        <row r="116">
          <cell r="B116" t="str">
            <v>BLTA</v>
          </cell>
          <cell r="C116" t="str">
            <v>BERLIAN LAJU TANKER TBK PT</v>
          </cell>
        </row>
        <row r="117">
          <cell r="B117" t="str">
            <v>BLTZ</v>
          </cell>
          <cell r="C117" t="str">
            <v>GRAHA LAYAR PRIMA TBK PT</v>
          </cell>
        </row>
        <row r="118">
          <cell r="B118" t="str">
            <v>BLUE</v>
          </cell>
          <cell r="C118" t="str">
            <v>BERKAH PRIMA PERKASA TBK PT</v>
          </cell>
        </row>
        <row r="119">
          <cell r="B119" t="str">
            <v>BMAS</v>
          </cell>
          <cell r="C119" t="str">
            <v>BANK MASPION INDONESIA TBK P</v>
          </cell>
        </row>
        <row r="120">
          <cell r="B120" t="str">
            <v>BMHS</v>
          </cell>
          <cell r="C120" t="str">
            <v>BUNDAMEDIK TBK PT</v>
          </cell>
        </row>
        <row r="121">
          <cell r="B121" t="str">
            <v>BMRI</v>
          </cell>
          <cell r="C121" t="str">
            <v>BANK MANDIRI PERSERO TBK PT</v>
          </cell>
        </row>
        <row r="122">
          <cell r="B122" t="str">
            <v>BMSR</v>
          </cell>
          <cell r="C122" t="str">
            <v>BINTANG MITRA SEMESTARAYA TB</v>
          </cell>
        </row>
        <row r="123">
          <cell r="B123" t="str">
            <v>BMTR</v>
          </cell>
          <cell r="C123" t="str">
            <v>GLOBAL MEDIACOM TBK PT</v>
          </cell>
        </row>
        <row r="124">
          <cell r="B124" t="str">
            <v>BNBA</v>
          </cell>
          <cell r="C124" t="str">
            <v>BANK BUMI ARTA TBK PT</v>
          </cell>
        </row>
        <row r="125">
          <cell r="B125" t="str">
            <v>BNBR</v>
          </cell>
          <cell r="C125" t="str">
            <v>BAKRIE &amp; BROTHERS PT</v>
          </cell>
        </row>
        <row r="126">
          <cell r="B126" t="str">
            <v>BNGA</v>
          </cell>
          <cell r="C126" t="str">
            <v>BANK CIMB NIAGA TBK PT</v>
          </cell>
        </row>
        <row r="127">
          <cell r="B127" t="str">
            <v>BNII</v>
          </cell>
          <cell r="C127" t="str">
            <v>BANK MAYBANK INDONESIA TBK</v>
          </cell>
        </row>
        <row r="128">
          <cell r="B128" t="str">
            <v>BNLI</v>
          </cell>
          <cell r="C128" t="str">
            <v>BANK PERMATA TBK PT</v>
          </cell>
        </row>
        <row r="129">
          <cell r="B129" t="str">
            <v>BOBA</v>
          </cell>
          <cell r="C129" t="str">
            <v>FORMOSA INGREDIENT FACTORY T</v>
          </cell>
        </row>
        <row r="130">
          <cell r="B130" t="str">
            <v>BOGA</v>
          </cell>
          <cell r="C130" t="str">
            <v>BINTANG OTO GLOBAL TBK PT</v>
          </cell>
        </row>
        <row r="131">
          <cell r="B131" t="str">
            <v>BOLA</v>
          </cell>
          <cell r="C131" t="str">
            <v>BALI BINTANG SEJAHTERA TBK P</v>
          </cell>
        </row>
        <row r="132">
          <cell r="B132" t="str">
            <v>BOLT</v>
          </cell>
          <cell r="C132" t="str">
            <v>GARUDA METALINDO TBK PT</v>
          </cell>
        </row>
        <row r="133">
          <cell r="B133" t="str">
            <v>BOSS</v>
          </cell>
          <cell r="C133" t="str">
            <v>BORNEO OLAH SARANA SUKSES PT</v>
          </cell>
        </row>
        <row r="134">
          <cell r="B134" t="str">
            <v>BPFI</v>
          </cell>
          <cell r="C134" t="str">
            <v>BATAVIA PROSPERINDO FINANCE</v>
          </cell>
        </row>
        <row r="135">
          <cell r="B135" t="str">
            <v>BPII</v>
          </cell>
          <cell r="C135" t="str">
            <v>BATAVIA PROSPERINDO INTERNAT</v>
          </cell>
        </row>
        <row r="136">
          <cell r="B136" t="str">
            <v>BPTR</v>
          </cell>
          <cell r="C136" t="str">
            <v>BATAVIA PROSPERINDO TRANS TB</v>
          </cell>
        </row>
        <row r="137">
          <cell r="B137" t="str">
            <v>BRAM</v>
          </cell>
          <cell r="C137" t="str">
            <v>INDO KORDSA TBK PT</v>
          </cell>
        </row>
        <row r="138">
          <cell r="B138" t="str">
            <v>BRIS</v>
          </cell>
          <cell r="C138" t="str">
            <v>BANK SYARIAH INDONESIA TBK P</v>
          </cell>
        </row>
        <row r="139">
          <cell r="B139" t="str">
            <v>BRMS</v>
          </cell>
          <cell r="C139" t="str">
            <v>BUMI RESOURCES MINERALS TBK</v>
          </cell>
        </row>
        <row r="140">
          <cell r="B140" t="str">
            <v>BRNA</v>
          </cell>
          <cell r="C140" t="str">
            <v>BERLINA TBK PT</v>
          </cell>
        </row>
        <row r="141">
          <cell r="B141" t="str">
            <v>BRPT</v>
          </cell>
          <cell r="C141" t="str">
            <v>BARITO PACIFIC TBK PT</v>
          </cell>
        </row>
        <row r="142">
          <cell r="B142" t="str">
            <v>BSDE</v>
          </cell>
          <cell r="C142" t="str">
            <v>BUMI SERPONG DAMAI PT</v>
          </cell>
        </row>
        <row r="143">
          <cell r="B143" t="str">
            <v>BSIM</v>
          </cell>
          <cell r="C143" t="str">
            <v>BANK SINARMAS TBK PT</v>
          </cell>
        </row>
        <row r="144">
          <cell r="B144" t="str">
            <v>BSML</v>
          </cell>
          <cell r="C144" t="str">
            <v>BINTANG SAMUDERA MANDIRI LIN</v>
          </cell>
        </row>
        <row r="145">
          <cell r="B145" t="str">
            <v>BSSR</v>
          </cell>
          <cell r="C145" t="str">
            <v>BARAMULTI SUKSESSARANA TBK P</v>
          </cell>
        </row>
        <row r="146">
          <cell r="B146" t="str">
            <v>BSWD</v>
          </cell>
          <cell r="C146" t="str">
            <v>BANK OF INDIA INDONESIA TBK</v>
          </cell>
        </row>
        <row r="147">
          <cell r="B147" t="str">
            <v>BTEK</v>
          </cell>
          <cell r="C147" t="str">
            <v>BUMITEKNOKULTURA UNGGUL TBK</v>
          </cell>
        </row>
        <row r="148">
          <cell r="B148" t="str">
            <v>BTEL</v>
          </cell>
          <cell r="C148" t="str">
            <v>BAKRIE TELECOM TBK PT</v>
          </cell>
        </row>
        <row r="149">
          <cell r="B149" t="str">
            <v>BTON</v>
          </cell>
          <cell r="C149" t="str">
            <v>BETONJAYA MANUNGGAL TBK PT</v>
          </cell>
        </row>
        <row r="150">
          <cell r="B150" t="str">
            <v>BTPN</v>
          </cell>
          <cell r="C150" t="str">
            <v>BANK BTPN TBK PT</v>
          </cell>
        </row>
        <row r="151">
          <cell r="B151" t="str">
            <v>BTPS</v>
          </cell>
          <cell r="C151" t="str">
            <v>BANK BTPN SYARIAH TBK PT</v>
          </cell>
        </row>
        <row r="152">
          <cell r="B152" t="str">
            <v>BUDI</v>
          </cell>
          <cell r="C152" t="str">
            <v>BUDI STARCH &amp; SWEETENER TBK</v>
          </cell>
        </row>
        <row r="153">
          <cell r="B153" t="str">
            <v>BUKA</v>
          </cell>
          <cell r="C153" t="str">
            <v>BUKALAPAK.COM PT TBK</v>
          </cell>
        </row>
        <row r="154">
          <cell r="B154" t="str">
            <v>BUKK</v>
          </cell>
          <cell r="C154" t="str">
            <v>BUKAKA TEKNIK UTAMA TBK PT</v>
          </cell>
        </row>
        <row r="155">
          <cell r="B155" t="str">
            <v>BULL</v>
          </cell>
          <cell r="C155" t="str">
            <v>BUANA LINTAS LAUTAN TBK PT</v>
          </cell>
        </row>
        <row r="156">
          <cell r="B156" t="str">
            <v>BUMI</v>
          </cell>
          <cell r="C156" t="str">
            <v>BUMI RESOURCES TBK PT</v>
          </cell>
        </row>
        <row r="157">
          <cell r="B157" t="str">
            <v>BUVA</v>
          </cell>
          <cell r="C157" t="str">
            <v>BUKIT ULUWATU VILLA TBK PT</v>
          </cell>
        </row>
        <row r="158">
          <cell r="B158" t="str">
            <v>BVIC</v>
          </cell>
          <cell r="C158" t="str">
            <v>BANK VICTORIA INTERNATION PT</v>
          </cell>
        </row>
        <row r="159">
          <cell r="B159" t="str">
            <v>BWPT</v>
          </cell>
          <cell r="C159" t="str">
            <v>EAGLE HIGH PLANTATIONS TBK P</v>
          </cell>
        </row>
        <row r="160">
          <cell r="B160" t="str">
            <v>BYAN</v>
          </cell>
          <cell r="C160" t="str">
            <v>BAYAN RESOURCES TBK PT</v>
          </cell>
        </row>
        <row r="161">
          <cell r="B161" t="str">
            <v>CAKK</v>
          </cell>
          <cell r="C161" t="str">
            <v>CAHAYAPUTRA ASA KERAMIK TBK</v>
          </cell>
        </row>
        <row r="162">
          <cell r="B162" t="str">
            <v>CAMP</v>
          </cell>
          <cell r="C162" t="str">
            <v>CAMPINA ICE CREAM INDUSTRY P</v>
          </cell>
        </row>
        <row r="163">
          <cell r="B163" t="str">
            <v>CANI</v>
          </cell>
          <cell r="C163" t="str">
            <v>CAPITOL NUSANTARA INDONESIA</v>
          </cell>
        </row>
        <row r="164">
          <cell r="B164" t="str">
            <v>CARE</v>
          </cell>
          <cell r="C164" t="str">
            <v>METRO HEALTHCARE INDONESIA T</v>
          </cell>
        </row>
        <row r="165">
          <cell r="B165" t="str">
            <v>CARS</v>
          </cell>
          <cell r="C165" t="str">
            <v>INDUSTRI DAN PERDAGANGAN BIN</v>
          </cell>
        </row>
        <row r="166">
          <cell r="B166" t="str">
            <v>CASA</v>
          </cell>
          <cell r="C166" t="str">
            <v>CAPITAL FINANCIAL INDONESIA</v>
          </cell>
        </row>
        <row r="167">
          <cell r="B167" t="str">
            <v>CASH</v>
          </cell>
          <cell r="C167" t="str">
            <v>CASHLEZ WORLDWIDE INDONESIA</v>
          </cell>
        </row>
        <row r="168">
          <cell r="B168" t="str">
            <v>CASS</v>
          </cell>
          <cell r="C168" t="str">
            <v>CARDIG AERO SERVICES TBK PT</v>
          </cell>
        </row>
        <row r="169">
          <cell r="B169" t="str">
            <v>CBMF</v>
          </cell>
          <cell r="C169" t="str">
            <v>CAHAYA BINTANG MEDAN TBK PT</v>
          </cell>
        </row>
        <row r="170">
          <cell r="B170" t="str">
            <v>CCSI</v>
          </cell>
          <cell r="C170" t="str">
            <v>COMMUNICATION CABLE SYSTEMS</v>
          </cell>
        </row>
        <row r="171">
          <cell r="B171" t="str">
            <v>CEKA</v>
          </cell>
          <cell r="C171" t="str">
            <v>WILMAR CAHAYA INDONESIA TBK</v>
          </cell>
        </row>
        <row r="172">
          <cell r="B172" t="str">
            <v>CENT</v>
          </cell>
          <cell r="C172" t="str">
            <v>CENTRATAMA TELEKOMUNIKASI IN</v>
          </cell>
        </row>
        <row r="173">
          <cell r="B173" t="str">
            <v>CFIN</v>
          </cell>
          <cell r="C173" t="str">
            <v>CLIPAN FINANCE INDONESIA PT</v>
          </cell>
        </row>
        <row r="174">
          <cell r="B174" t="str">
            <v>CINT</v>
          </cell>
          <cell r="C174" t="str">
            <v>CHITOSE INTERNASIONAL TBK PT</v>
          </cell>
        </row>
        <row r="175">
          <cell r="B175" t="str">
            <v>CITA</v>
          </cell>
          <cell r="C175" t="str">
            <v>CITA MINERAL INVESTINDO TBK</v>
          </cell>
        </row>
        <row r="176">
          <cell r="B176" t="str">
            <v>CITY</v>
          </cell>
          <cell r="C176" t="str">
            <v>NATURA CITY DEVELOPMENTS PT</v>
          </cell>
        </row>
        <row r="177">
          <cell r="B177" t="str">
            <v>CLAY</v>
          </cell>
          <cell r="C177" t="str">
            <v>CITRA PUTRA REALTY PT</v>
          </cell>
        </row>
        <row r="178">
          <cell r="B178" t="str">
            <v>CLEO</v>
          </cell>
          <cell r="C178" t="str">
            <v>SARIGUNA PRIMATIRTA TBK PT</v>
          </cell>
        </row>
        <row r="179">
          <cell r="B179" t="str">
            <v>CLPI</v>
          </cell>
          <cell r="C179" t="str">
            <v>COLORPAK INDONESIA TBK PT</v>
          </cell>
        </row>
        <row r="180">
          <cell r="B180" t="str">
            <v>CMNP</v>
          </cell>
          <cell r="C180" t="str">
            <v>CITRA MARGA NUSAPHALA PER PT</v>
          </cell>
        </row>
        <row r="181">
          <cell r="B181" t="str">
            <v>CMNT</v>
          </cell>
          <cell r="C181" t="str">
            <v>CEMINDO GEMILANG PT</v>
          </cell>
        </row>
        <row r="182">
          <cell r="B182" t="str">
            <v>CMPP</v>
          </cell>
          <cell r="C182" t="str">
            <v>AIRASIA INDONESIA TBK PT</v>
          </cell>
        </row>
        <row r="183">
          <cell r="B183" t="str">
            <v>CMRY</v>
          </cell>
          <cell r="C183" t="str">
            <v>CISARUA MOUNTAIN DAIRY PT TB</v>
          </cell>
        </row>
        <row r="184">
          <cell r="B184" t="str">
            <v>CNKO</v>
          </cell>
          <cell r="C184" t="str">
            <v>EXPLOITASI ENERGI INDONESIA</v>
          </cell>
        </row>
        <row r="185">
          <cell r="B185" t="str">
            <v>CNTB</v>
          </cell>
          <cell r="C185" t="str">
            <v>CENTURY TEXTILE INDUSTRY</v>
          </cell>
        </row>
        <row r="186">
          <cell r="B186" t="str">
            <v>COCO</v>
          </cell>
          <cell r="C186" t="str">
            <v>WAHANA INTERFOOD NUSANTARA T</v>
          </cell>
        </row>
        <row r="187">
          <cell r="B187" t="str">
            <v>COWL</v>
          </cell>
          <cell r="C187" t="str">
            <v>COWELL DEVELOPMENT TBK PT</v>
          </cell>
        </row>
        <row r="188">
          <cell r="B188" t="str">
            <v>CPIN</v>
          </cell>
          <cell r="C188" t="str">
            <v>CHAROEN POKPHAND INDONESI PT</v>
          </cell>
        </row>
        <row r="189">
          <cell r="B189" t="str">
            <v>CPRI</v>
          </cell>
          <cell r="C189" t="str">
            <v>CAPRI NUSA SATU PROPERTI TBK</v>
          </cell>
        </row>
        <row r="190">
          <cell r="B190" t="str">
            <v>CPRO</v>
          </cell>
          <cell r="C190" t="str">
            <v>CENTRAL PROTEINAPRIMA TBK PT</v>
          </cell>
        </row>
        <row r="191">
          <cell r="B191" t="str">
            <v>CSAP</v>
          </cell>
          <cell r="C191" t="str">
            <v>CATUR SENTOSA ADIPRANA TBK</v>
          </cell>
        </row>
        <row r="192">
          <cell r="B192" t="str">
            <v>CSIS</v>
          </cell>
          <cell r="C192" t="str">
            <v>CAHAYASAKTI INVESTINDO SUKSE</v>
          </cell>
        </row>
        <row r="193">
          <cell r="B193" t="str">
            <v>CSMI</v>
          </cell>
          <cell r="C193" t="str">
            <v>CIPTA SELERA MURNI TBK PT</v>
          </cell>
        </row>
        <row r="194">
          <cell r="B194" t="str">
            <v>CSRA</v>
          </cell>
          <cell r="C194" t="str">
            <v>CISADANE SAWIT RAYA TBK PT</v>
          </cell>
        </row>
        <row r="195">
          <cell r="B195" t="str">
            <v>CTBN</v>
          </cell>
          <cell r="C195" t="str">
            <v>CITRA TUBINDO TBK PT</v>
          </cell>
        </row>
        <row r="196">
          <cell r="B196" t="str">
            <v>CTRA</v>
          </cell>
          <cell r="C196" t="str">
            <v>CIPUTRA DEVELOPMENT TBK PT</v>
          </cell>
        </row>
        <row r="197">
          <cell r="B197" t="str">
            <v>CTTH</v>
          </cell>
          <cell r="C197" t="str">
            <v>CITATAH TBK PT</v>
          </cell>
        </row>
        <row r="198">
          <cell r="B198" t="str">
            <v>DADA</v>
          </cell>
          <cell r="C198" t="str">
            <v>DIAMOND CITRA PROPERTINDO TB</v>
          </cell>
        </row>
        <row r="199">
          <cell r="B199" t="str">
            <v>DART</v>
          </cell>
          <cell r="C199" t="str">
            <v>DUTA ANGGADA REALTY TBK PT</v>
          </cell>
        </row>
        <row r="200">
          <cell r="B200" t="str">
            <v>DAYA</v>
          </cell>
          <cell r="C200" t="str">
            <v>DUTA INTIDAYA TBK PT</v>
          </cell>
        </row>
        <row r="201">
          <cell r="B201" t="str">
            <v>DCII</v>
          </cell>
          <cell r="C201" t="str">
            <v>DCI INDONESIA TBK PT</v>
          </cell>
        </row>
        <row r="202">
          <cell r="B202" t="str">
            <v>DEAL</v>
          </cell>
          <cell r="C202" t="str">
            <v>DEWATA FREIGHTINTERNATIONAL</v>
          </cell>
        </row>
        <row r="203">
          <cell r="B203" t="str">
            <v>DEFI</v>
          </cell>
          <cell r="C203" t="str">
            <v>DANASUPRA ERAPACIFIC TBK PT</v>
          </cell>
        </row>
        <row r="204">
          <cell r="B204" t="str">
            <v>DEPO</v>
          </cell>
          <cell r="C204" t="str">
            <v>CATURKARDA DEPO BANGUNAN TBK</v>
          </cell>
        </row>
        <row r="205">
          <cell r="B205" t="str">
            <v>DEWA</v>
          </cell>
          <cell r="C205" t="str">
            <v>DARMA HENWA PT TBK</v>
          </cell>
        </row>
        <row r="206">
          <cell r="B206" t="str">
            <v>DFAM</v>
          </cell>
          <cell r="C206" t="str">
            <v>DAFAM PROPERTY INDONESIA TBK</v>
          </cell>
        </row>
        <row r="207">
          <cell r="B207" t="str">
            <v>DGIK</v>
          </cell>
          <cell r="C207" t="str">
            <v>NUSA KONSTRUKSI ENJINIRING</v>
          </cell>
        </row>
        <row r="208">
          <cell r="B208" t="str">
            <v>DGNS</v>
          </cell>
          <cell r="C208" t="str">
            <v>DIAGNOS LABORATORIUM UTAMA T</v>
          </cell>
        </row>
        <row r="209">
          <cell r="B209" t="str">
            <v>DIGI</v>
          </cell>
          <cell r="C209" t="str">
            <v>ARKADIA DIGITAL MEDIA PT</v>
          </cell>
        </row>
        <row r="210">
          <cell r="B210" t="str">
            <v>DILD</v>
          </cell>
          <cell r="C210" t="str">
            <v>INTILAND DEVELOPMENT TBK PT</v>
          </cell>
        </row>
        <row r="211">
          <cell r="B211" t="str">
            <v>DIVA</v>
          </cell>
          <cell r="C211" t="str">
            <v>DISTRIBUSI VOUCHER NUSANTARA</v>
          </cell>
        </row>
        <row r="212">
          <cell r="B212" t="str">
            <v>DKFT</v>
          </cell>
          <cell r="C212" t="str">
            <v>CENTRAL OMEGA RESOURCES TBK</v>
          </cell>
        </row>
        <row r="213">
          <cell r="B213" t="str">
            <v>DLTA</v>
          </cell>
          <cell r="C213" t="str">
            <v>DELTA DJAKARTA TBK PT</v>
          </cell>
        </row>
        <row r="214">
          <cell r="B214" t="str">
            <v>DMAS</v>
          </cell>
          <cell r="C214" t="str">
            <v>PURADELTA LESTARI TBK PT</v>
          </cell>
        </row>
        <row r="215">
          <cell r="B215" t="str">
            <v>DMMX</v>
          </cell>
          <cell r="C215" t="str">
            <v>DIGITAL MEDIATAMA MAXIMA TBK</v>
          </cell>
        </row>
        <row r="216">
          <cell r="B216" t="str">
            <v>DMND</v>
          </cell>
          <cell r="C216" t="str">
            <v>DIAMOND FOOD INDONESIA TBK P</v>
          </cell>
        </row>
        <row r="217">
          <cell r="B217" t="str">
            <v>DNAR</v>
          </cell>
          <cell r="C217" t="str">
            <v>BANK OKE INDONESIA TBK PT</v>
          </cell>
        </row>
        <row r="218">
          <cell r="B218" t="str">
            <v>DNET</v>
          </cell>
          <cell r="C218" t="str">
            <v>INDORITEL MAKMUR INTERNASION</v>
          </cell>
        </row>
        <row r="219">
          <cell r="B219" t="str">
            <v>DOID</v>
          </cell>
          <cell r="C219" t="str">
            <v>DELTA DUNIA MAKMUR TBK PT</v>
          </cell>
        </row>
        <row r="220">
          <cell r="B220" t="str">
            <v>DPNS</v>
          </cell>
          <cell r="C220" t="str">
            <v>DUTA PERTIWI NUSANTARA PT</v>
          </cell>
        </row>
        <row r="221">
          <cell r="B221" t="str">
            <v>DPUM</v>
          </cell>
          <cell r="C221" t="str">
            <v>DUA PUTRA UTAMA MAKMUR TBK P</v>
          </cell>
        </row>
        <row r="222">
          <cell r="B222" t="str">
            <v>DRMA</v>
          </cell>
          <cell r="C222" t="str">
            <v>DHARMA POLIMETAL TBK PT</v>
          </cell>
        </row>
        <row r="223">
          <cell r="B223" t="str">
            <v>DSFI</v>
          </cell>
          <cell r="C223" t="str">
            <v>DHARMA SAMUDERA FISHING PT</v>
          </cell>
        </row>
        <row r="224">
          <cell r="B224" t="str">
            <v>DSNG</v>
          </cell>
          <cell r="C224" t="str">
            <v>DHARMA SATYA NUSANTARA PT</v>
          </cell>
        </row>
        <row r="225">
          <cell r="B225" t="str">
            <v>DSSA</v>
          </cell>
          <cell r="C225" t="str">
            <v>DIAN SWASTATIKA SENTOSA TBK</v>
          </cell>
        </row>
        <row r="226">
          <cell r="B226" t="str">
            <v>DUCK</v>
          </cell>
          <cell r="C226" t="str">
            <v>JAYA BERSAMA INDO TBK PT</v>
          </cell>
        </row>
        <row r="227">
          <cell r="B227" t="str">
            <v>DUTI</v>
          </cell>
          <cell r="C227" t="str">
            <v>DUTA PERTIWI TBK PT</v>
          </cell>
        </row>
        <row r="228">
          <cell r="B228" t="str">
            <v>DVLA</v>
          </cell>
          <cell r="C228" t="str">
            <v>DARYA VARIA LABORATORIA PT</v>
          </cell>
        </row>
        <row r="229">
          <cell r="B229" t="str">
            <v>DWGL</v>
          </cell>
          <cell r="C229" t="str">
            <v>DWI GUNA LAKSANA TBK PT</v>
          </cell>
        </row>
        <row r="230">
          <cell r="B230" t="str">
            <v>DYAN</v>
          </cell>
          <cell r="C230" t="str">
            <v>DYANDRA MEDIA INTERNATIONAL</v>
          </cell>
        </row>
        <row r="231">
          <cell r="B231" t="str">
            <v>EAST</v>
          </cell>
          <cell r="C231" t="str">
            <v>EASTPARC HOTEL TBK PT</v>
          </cell>
        </row>
        <row r="232">
          <cell r="B232" t="str">
            <v>ECII</v>
          </cell>
          <cell r="C232" t="str">
            <v>ELECTRONIC CITY INDONESIA TB</v>
          </cell>
        </row>
        <row r="233">
          <cell r="B233" t="str">
            <v>EDGE</v>
          </cell>
          <cell r="C233" t="str">
            <v>INDOINTERNET TBK PT</v>
          </cell>
        </row>
        <row r="234">
          <cell r="B234" t="str">
            <v>EKAD</v>
          </cell>
          <cell r="C234" t="str">
            <v>EKADHARMA INTERNATIONAL TBK</v>
          </cell>
        </row>
        <row r="235">
          <cell r="B235" t="str">
            <v>ELSA</v>
          </cell>
          <cell r="C235" t="str">
            <v>ELNUSA PT</v>
          </cell>
        </row>
        <row r="236">
          <cell r="B236" t="str">
            <v>ELTY</v>
          </cell>
          <cell r="C236" t="str">
            <v>BAKRIELAND DEVELOPMENT PT</v>
          </cell>
        </row>
        <row r="237">
          <cell r="B237" t="str">
            <v>EMDE</v>
          </cell>
          <cell r="C237" t="str">
            <v>MEGAPOLITAN DEVELOPMENTS TBK</v>
          </cell>
        </row>
        <row r="238">
          <cell r="B238" t="str">
            <v>EMTK</v>
          </cell>
          <cell r="C238" t="str">
            <v>ELANG MAHKOTA TEKNOLOGI TBK</v>
          </cell>
        </row>
        <row r="239">
          <cell r="B239" t="str">
            <v>ENRG</v>
          </cell>
          <cell r="C239" t="str">
            <v>ENERGI MEGA PERSADA TBK PT</v>
          </cell>
        </row>
        <row r="240">
          <cell r="B240" t="str">
            <v>ENVY</v>
          </cell>
          <cell r="C240" t="str">
            <v>ENVY TECHNOLOGIES INDONESIA</v>
          </cell>
        </row>
        <row r="241">
          <cell r="B241" t="str">
            <v>ENZO</v>
          </cell>
          <cell r="C241" t="str">
            <v>MORENZO ABADI PERKASA TBK PT</v>
          </cell>
        </row>
        <row r="242">
          <cell r="B242" t="str">
            <v>EPAC</v>
          </cell>
          <cell r="C242" t="str">
            <v>MEGALESTARI EPACK SENTOSARAY</v>
          </cell>
        </row>
        <row r="243">
          <cell r="B243" t="str">
            <v>EPMT</v>
          </cell>
          <cell r="C243" t="str">
            <v>ENSEVAL PUTERA MEGATRADIN PT</v>
          </cell>
        </row>
        <row r="244">
          <cell r="B244" t="str">
            <v>ERAA</v>
          </cell>
          <cell r="C244" t="str">
            <v>ERAJAYA SWASEMBADA TBK PT</v>
          </cell>
        </row>
        <row r="245">
          <cell r="B245" t="str">
            <v>ERTX</v>
          </cell>
          <cell r="C245" t="str">
            <v>ERATEX DJAJA TBK PT</v>
          </cell>
        </row>
        <row r="246">
          <cell r="B246" t="str">
            <v>ESIP</v>
          </cell>
          <cell r="C246" t="str">
            <v>SINERGI INTI PLASTINDO TBK P</v>
          </cell>
        </row>
        <row r="247">
          <cell r="B247" t="str">
            <v>ESSA</v>
          </cell>
          <cell r="C247" t="str">
            <v>SURYA ESA PERKASA TBK PT</v>
          </cell>
        </row>
        <row r="248">
          <cell r="B248" t="str">
            <v>ESTA</v>
          </cell>
          <cell r="C248" t="str">
            <v>ESTA MUTLI USAHA TBK PT</v>
          </cell>
        </row>
        <row r="249">
          <cell r="B249" t="str">
            <v>ESTI</v>
          </cell>
          <cell r="C249" t="str">
            <v>EVER SHINE TEX TBK PT</v>
          </cell>
        </row>
        <row r="250">
          <cell r="B250" t="str">
            <v>ETWA</v>
          </cell>
          <cell r="C250" t="str">
            <v>ETERINDO WAHANATAMA TBK PT</v>
          </cell>
        </row>
        <row r="251">
          <cell r="B251" t="str">
            <v>EXCL</v>
          </cell>
          <cell r="C251" t="str">
            <v>PT XL AXIATA TBK</v>
          </cell>
        </row>
        <row r="252">
          <cell r="B252" t="str">
            <v>FAPA</v>
          </cell>
          <cell r="C252" t="str">
            <v>FAP AGRI TBK PT</v>
          </cell>
        </row>
        <row r="253">
          <cell r="B253" t="str">
            <v>FAST</v>
          </cell>
          <cell r="C253" t="str">
            <v>FASTFOOD INDONESIA TBK PT</v>
          </cell>
        </row>
        <row r="254">
          <cell r="B254" t="str">
            <v>FASW</v>
          </cell>
          <cell r="C254" t="str">
            <v>FAJAR SURYA WISESA PT</v>
          </cell>
        </row>
        <row r="255">
          <cell r="B255" t="str">
            <v>FILM</v>
          </cell>
          <cell r="C255" t="str">
            <v>MD PICTURES TBK PT</v>
          </cell>
        </row>
        <row r="256">
          <cell r="B256" t="str">
            <v>FIMP</v>
          </cell>
          <cell r="C256" t="str">
            <v>FIMPERKASA UTAMA TBK PT</v>
          </cell>
        </row>
        <row r="257">
          <cell r="B257" t="str">
            <v>FINN</v>
          </cell>
          <cell r="C257" t="str">
            <v>FIRST INDO AMERICAN LEASING</v>
          </cell>
        </row>
        <row r="258">
          <cell r="B258" t="str">
            <v>FIRE</v>
          </cell>
          <cell r="C258" t="str">
            <v>ALFA ENERGI INVESTAMA TBK PT</v>
          </cell>
        </row>
        <row r="259">
          <cell r="B259" t="str">
            <v>FISH</v>
          </cell>
          <cell r="C259" t="str">
            <v>FKS MULTI AGRO TBK PT</v>
          </cell>
        </row>
        <row r="260">
          <cell r="B260" t="str">
            <v>FITT</v>
          </cell>
          <cell r="C260" t="str">
            <v>HOTEL FITRA INTERNATIONAL TB</v>
          </cell>
        </row>
        <row r="261">
          <cell r="B261" t="str">
            <v>FLMC</v>
          </cell>
          <cell r="C261" t="str">
            <v>FALMACO NONWOVEN INDUSTRI TB</v>
          </cell>
        </row>
        <row r="262">
          <cell r="B262" t="str">
            <v>FMII</v>
          </cell>
          <cell r="C262" t="str">
            <v>FORTUNE MATE INDONESIA PT</v>
          </cell>
        </row>
        <row r="263">
          <cell r="B263" t="str">
            <v>FOOD</v>
          </cell>
          <cell r="C263" t="str">
            <v>SENTRA FOOD INDONESIA TBK PT</v>
          </cell>
        </row>
        <row r="264">
          <cell r="B264" t="str">
            <v>FORU</v>
          </cell>
          <cell r="C264" t="str">
            <v>FORTUNE INDONESIA TBK PT</v>
          </cell>
        </row>
        <row r="265">
          <cell r="B265" t="str">
            <v>FORZ</v>
          </cell>
          <cell r="C265" t="str">
            <v>FORZA LAND INDONESIA TBK PT</v>
          </cell>
        </row>
        <row r="266">
          <cell r="B266" t="str">
            <v>FPNI</v>
          </cell>
          <cell r="C266" t="str">
            <v>LOTTE CHEMICAL TITAN TBK PT</v>
          </cell>
        </row>
        <row r="267">
          <cell r="B267" t="str">
            <v>FREN</v>
          </cell>
          <cell r="C267" t="str">
            <v>SMARTFREN TELECOM TBK PT</v>
          </cell>
        </row>
        <row r="268">
          <cell r="B268" t="str">
            <v>FUJI</v>
          </cell>
          <cell r="C268" t="str">
            <v>FUJI FINANCE INDONESIA TBK</v>
          </cell>
        </row>
        <row r="269">
          <cell r="B269" t="str">
            <v>GAMA</v>
          </cell>
          <cell r="C269" t="str">
            <v>AKSARA GLOBAL DEVELOPMENT TB</v>
          </cell>
        </row>
        <row r="270">
          <cell r="B270" t="str">
            <v>GDST</v>
          </cell>
          <cell r="C270" t="str">
            <v>GUNAWAN DIANJAYA STEEL TBK</v>
          </cell>
        </row>
        <row r="271">
          <cell r="B271" t="str">
            <v>GDYR</v>
          </cell>
          <cell r="C271" t="str">
            <v>GOODYEAR INDONESIA PT</v>
          </cell>
        </row>
        <row r="272">
          <cell r="B272" t="str">
            <v>GEMA</v>
          </cell>
          <cell r="C272" t="str">
            <v>GEMA GRAHASARANA TBK PT</v>
          </cell>
        </row>
        <row r="273">
          <cell r="B273" t="str">
            <v>GEMS</v>
          </cell>
          <cell r="C273" t="str">
            <v>GOLDEN ENERGY MINES TBK PT</v>
          </cell>
        </row>
        <row r="274">
          <cell r="B274" t="str">
            <v>GGRM</v>
          </cell>
          <cell r="C274" t="str">
            <v>GUDANG GARAM TBK PT</v>
          </cell>
        </row>
        <row r="275">
          <cell r="B275" t="str">
            <v>GGRP</v>
          </cell>
          <cell r="C275" t="str">
            <v>GUNUNG RAJA PAKSI TBK PT</v>
          </cell>
        </row>
        <row r="276">
          <cell r="B276" t="str">
            <v>GHON</v>
          </cell>
          <cell r="C276" t="str">
            <v>GIHON TELEKOMUNIKASI INDONES</v>
          </cell>
        </row>
        <row r="277">
          <cell r="B277" t="str">
            <v>GIAA</v>
          </cell>
          <cell r="C277" t="str">
            <v>GARUDA INDONESIA PERSERO TBK</v>
          </cell>
        </row>
        <row r="278">
          <cell r="B278" t="str">
            <v>GJTL</v>
          </cell>
          <cell r="C278" t="str">
            <v>GAJAH TUNGGAL TBK PT</v>
          </cell>
        </row>
        <row r="279">
          <cell r="B279" t="str">
            <v>GLOB</v>
          </cell>
          <cell r="C279" t="str">
            <v>GLOBAL KITA TERANG TBK PT</v>
          </cell>
        </row>
        <row r="280">
          <cell r="B280" t="str">
            <v>GLVA</v>
          </cell>
          <cell r="C280" t="str">
            <v>GALVA TECHNOLOGY TBK PT</v>
          </cell>
        </row>
        <row r="281">
          <cell r="B281" t="str">
            <v>GMFI</v>
          </cell>
          <cell r="C281" t="str">
            <v>GARUDA MAINTENANCE FACILITY</v>
          </cell>
        </row>
        <row r="282">
          <cell r="B282" t="str">
            <v>GMTD</v>
          </cell>
          <cell r="C282" t="str">
            <v>GOWA MAKASSAR TOURISM DEVEL</v>
          </cell>
        </row>
        <row r="283">
          <cell r="B283" t="str">
            <v>GOLD</v>
          </cell>
          <cell r="C283" t="str">
            <v>VISI TELEKOMUNIKASI INFRASTR</v>
          </cell>
        </row>
        <row r="284">
          <cell r="B284" t="str">
            <v>GOLL</v>
          </cell>
          <cell r="C284" t="str">
            <v>GOLDEN PLANTATION TBK PT</v>
          </cell>
        </row>
        <row r="285">
          <cell r="B285" t="str">
            <v>GOOD</v>
          </cell>
          <cell r="C285" t="str">
            <v>GARUDAFOOD PUTRA PUTRI JAYA</v>
          </cell>
        </row>
        <row r="286">
          <cell r="B286" t="str">
            <v>GPRA</v>
          </cell>
          <cell r="C286" t="str">
            <v>PERDANA GAPURAPRIMA TBK PT</v>
          </cell>
        </row>
        <row r="287">
          <cell r="B287" t="str">
            <v>GPSO</v>
          </cell>
          <cell r="C287" t="str">
            <v>GEOPRIMA SOLUSI TBK PT</v>
          </cell>
        </row>
        <row r="288">
          <cell r="B288" t="str">
            <v>GSMF</v>
          </cell>
          <cell r="C288" t="str">
            <v>EQUITY DEVELOPMENT INVESTMEN</v>
          </cell>
        </row>
        <row r="289">
          <cell r="B289" t="str">
            <v>GTBO</v>
          </cell>
          <cell r="C289" t="str">
            <v>GARDA TUJUH BUANA TBK PT</v>
          </cell>
        </row>
        <row r="290">
          <cell r="B290" t="str">
            <v>GTSI</v>
          </cell>
          <cell r="C290" t="str">
            <v>GTS INTERNASIONAL TBK PT</v>
          </cell>
        </row>
        <row r="291">
          <cell r="B291" t="str">
            <v>GWSA</v>
          </cell>
          <cell r="C291" t="str">
            <v>GREENWOOD SEJAHTERA TBK PT</v>
          </cell>
        </row>
        <row r="292">
          <cell r="B292" t="str">
            <v>GZCO</v>
          </cell>
          <cell r="C292" t="str">
            <v>GOZCO PLANTATIONS TBK PT</v>
          </cell>
        </row>
        <row r="293">
          <cell r="B293" t="str">
            <v>HADE</v>
          </cell>
          <cell r="C293" t="str">
            <v>HIMALAYA ENERGI PERKASA TBK</v>
          </cell>
        </row>
        <row r="294">
          <cell r="B294" t="str">
            <v>HAIS</v>
          </cell>
          <cell r="C294" t="str">
            <v>HASNUR INTERNASIONAL SHIPPIN</v>
          </cell>
        </row>
        <row r="295">
          <cell r="B295" t="str">
            <v>HDFA</v>
          </cell>
          <cell r="C295" t="str">
            <v>RADANA BHASKARA FINANCE TBK</v>
          </cell>
        </row>
        <row r="296">
          <cell r="B296" t="str">
            <v>HDIT</v>
          </cell>
          <cell r="C296" t="str">
            <v>HENSEL DAVEST INDONESIA TBK</v>
          </cell>
        </row>
        <row r="297">
          <cell r="B297" t="str">
            <v>HDTX</v>
          </cell>
          <cell r="C297" t="str">
            <v>PANASIA INDO RESOURCES TBK</v>
          </cell>
        </row>
        <row r="298">
          <cell r="B298" t="str">
            <v>HEAL</v>
          </cell>
          <cell r="C298" t="str">
            <v>MEDIKALOKA HERMINA TBK PT</v>
          </cell>
        </row>
        <row r="299">
          <cell r="B299" t="str">
            <v>HELI</v>
          </cell>
          <cell r="C299" t="str">
            <v>JAYA TRISHINDO TBK PT</v>
          </cell>
        </row>
        <row r="300">
          <cell r="B300" t="str">
            <v>HERO</v>
          </cell>
          <cell r="C300" t="str">
            <v>HERO SUPERMARKET TBK PT</v>
          </cell>
        </row>
        <row r="301">
          <cell r="B301" t="str">
            <v>HEXA</v>
          </cell>
          <cell r="C301" t="str">
            <v>HEXINDO ADIPERKASA TBK PT</v>
          </cell>
        </row>
        <row r="302">
          <cell r="B302" t="str">
            <v>HITS</v>
          </cell>
          <cell r="C302" t="str">
            <v>HUMPUSS INTERMODA TRANS PT</v>
          </cell>
        </row>
        <row r="303">
          <cell r="B303" t="str">
            <v>HKMU</v>
          </cell>
          <cell r="C303" t="str">
            <v>HK METALS UTAMA TBK PT</v>
          </cell>
        </row>
        <row r="304">
          <cell r="B304" t="str">
            <v>HMSP</v>
          </cell>
          <cell r="C304" t="str">
            <v>HM SAMPOERNA TBK PT</v>
          </cell>
        </row>
        <row r="305">
          <cell r="B305" t="str">
            <v>HOKI</v>
          </cell>
          <cell r="C305" t="str">
            <v>BUYUNG POETRA SEMBADA PT</v>
          </cell>
        </row>
        <row r="306">
          <cell r="B306" t="str">
            <v>HOME</v>
          </cell>
          <cell r="C306" t="str">
            <v>HOTEL MANDARINE REGENCY TBK</v>
          </cell>
        </row>
        <row r="307">
          <cell r="B307" t="str">
            <v>HOMI</v>
          </cell>
          <cell r="C307" t="str">
            <v>GRAND HOUSE MULIA TBK PT</v>
          </cell>
        </row>
        <row r="308">
          <cell r="B308" t="str">
            <v>HOPE</v>
          </cell>
          <cell r="C308" t="str">
            <v>HARAPAN DUTA PERTIWI TBK PT</v>
          </cell>
        </row>
        <row r="309">
          <cell r="B309" t="str">
            <v>HOTL</v>
          </cell>
          <cell r="C309" t="str">
            <v>SARASWATI GRIYA LESTARI TBK</v>
          </cell>
        </row>
        <row r="310">
          <cell r="B310" t="str">
            <v>HRME</v>
          </cell>
          <cell r="C310" t="str">
            <v>MENTENG HERMITAGE REALTY TBK</v>
          </cell>
        </row>
        <row r="311">
          <cell r="B311" t="str">
            <v>HRTA</v>
          </cell>
          <cell r="C311" t="str">
            <v>HARTADINATA ABADI TBK PT</v>
          </cell>
        </row>
        <row r="312">
          <cell r="B312" t="str">
            <v>HRUM</v>
          </cell>
          <cell r="C312" t="str">
            <v>HARUM ENERGY TBK PT</v>
          </cell>
        </row>
        <row r="313">
          <cell r="B313" t="str">
            <v>IATA</v>
          </cell>
          <cell r="C313" t="str">
            <v>INDONESIA TRANSPORT &amp; INFRAS</v>
          </cell>
        </row>
        <row r="314">
          <cell r="B314" t="str">
            <v>IBFN</v>
          </cell>
          <cell r="C314" t="str">
            <v>INTAN BARUPRANA FINANCE TBK</v>
          </cell>
        </row>
        <row r="315">
          <cell r="B315" t="str">
            <v>IBST</v>
          </cell>
          <cell r="C315" t="str">
            <v>INTI BANGUN SEJAHTERA TBK PT</v>
          </cell>
        </row>
        <row r="316">
          <cell r="B316" t="str">
            <v>ICBP</v>
          </cell>
          <cell r="C316" t="str">
            <v>INDOFOOD CBP SUKSES MAKMUR T</v>
          </cell>
        </row>
        <row r="317">
          <cell r="B317" t="str">
            <v>ICON</v>
          </cell>
          <cell r="C317" t="str">
            <v>ISLAND CONCEPTS INDONESIA PT</v>
          </cell>
        </row>
        <row r="318">
          <cell r="B318" t="str">
            <v>IDEA</v>
          </cell>
          <cell r="C318" t="str">
            <v>IDEA INDONESIA AKADEMI TBK P</v>
          </cell>
        </row>
        <row r="319">
          <cell r="B319" t="str">
            <v>IDPR</v>
          </cell>
          <cell r="C319" t="str">
            <v>INDONESIA PONDASI RAYA TBK P</v>
          </cell>
        </row>
        <row r="320">
          <cell r="B320" t="str">
            <v>IFII</v>
          </cell>
          <cell r="C320" t="str">
            <v>INDONESIA FIBREBOARD INDUSTR</v>
          </cell>
        </row>
        <row r="321">
          <cell r="B321" t="str">
            <v>IFSH</v>
          </cell>
          <cell r="C321" t="str">
            <v>IFISHDECO TBK PT</v>
          </cell>
        </row>
        <row r="322">
          <cell r="B322" t="str">
            <v>IGAR</v>
          </cell>
          <cell r="C322" t="str">
            <v>CHAMPION PACIFIC INDONESIA</v>
          </cell>
        </row>
        <row r="323">
          <cell r="B323" t="str">
            <v>IIKP</v>
          </cell>
          <cell r="C323" t="str">
            <v>INTI AGRI RESOURCES TBK PT</v>
          </cell>
        </row>
        <row r="324">
          <cell r="B324" t="str">
            <v>IKAI</v>
          </cell>
          <cell r="C324" t="str">
            <v>INTIKERAMIK ALAMASRI INDU PT</v>
          </cell>
        </row>
        <row r="325">
          <cell r="B325" t="str">
            <v>IKAN</v>
          </cell>
          <cell r="C325" t="str">
            <v>ERA MANDIRI CEMERLANG TBK PT</v>
          </cell>
        </row>
        <row r="326">
          <cell r="B326" t="str">
            <v>IKBI</v>
          </cell>
          <cell r="C326" t="str">
            <v>SUMI INDO KABEL TBK PT</v>
          </cell>
        </row>
        <row r="327">
          <cell r="B327" t="str">
            <v>IMAS</v>
          </cell>
          <cell r="C327" t="str">
            <v>INDOMOBIL SUKSES INTERNASION</v>
          </cell>
        </row>
        <row r="328">
          <cell r="B328" t="str">
            <v>IMJS</v>
          </cell>
          <cell r="C328" t="str">
            <v>PT INDOMOBIL MULTI JASA TBK</v>
          </cell>
        </row>
        <row r="329">
          <cell r="B329" t="str">
            <v>IMPC</v>
          </cell>
          <cell r="C329" t="str">
            <v>IMPACK PRATAMA INDUSTRI TBK</v>
          </cell>
        </row>
        <row r="330">
          <cell r="B330" t="str">
            <v>INAF</v>
          </cell>
          <cell r="C330" t="str">
            <v>INDOFARMA TBK PT</v>
          </cell>
        </row>
        <row r="331">
          <cell r="B331" t="str">
            <v>INAI</v>
          </cell>
          <cell r="C331" t="str">
            <v>INDAL ALUMINIUM INDUSTRY PT</v>
          </cell>
        </row>
        <row r="332">
          <cell r="B332" t="str">
            <v>INCF</v>
          </cell>
          <cell r="C332" t="str">
            <v>INDO KOMODITI KORPORA TBK PT</v>
          </cell>
        </row>
        <row r="333">
          <cell r="B333" t="str">
            <v>INCI</v>
          </cell>
          <cell r="C333" t="str">
            <v>INTAWIJAYA INTERNASIONAL TBK</v>
          </cell>
        </row>
        <row r="334">
          <cell r="B334" t="str">
            <v>INCO</v>
          </cell>
          <cell r="C334" t="str">
            <v>VALE INDONESIA TBK</v>
          </cell>
        </row>
        <row r="335">
          <cell r="B335" t="str">
            <v>INDF</v>
          </cell>
          <cell r="C335" t="str">
            <v>INDOFOOD SUKSES MAKMUR TBK P</v>
          </cell>
        </row>
        <row r="336">
          <cell r="B336" t="str">
            <v>INDO</v>
          </cell>
          <cell r="C336" t="str">
            <v>ROYALINDO INVESTA WIJAYA TBK</v>
          </cell>
        </row>
        <row r="337">
          <cell r="B337" t="str">
            <v>INDR</v>
          </cell>
          <cell r="C337" t="str">
            <v>INDORAMA SYNTHETICS TBK PT</v>
          </cell>
        </row>
        <row r="338">
          <cell r="B338" t="str">
            <v>INDS</v>
          </cell>
          <cell r="C338" t="str">
            <v>INDOSPRING TBK PT</v>
          </cell>
        </row>
        <row r="339">
          <cell r="B339" t="str">
            <v>INDX</v>
          </cell>
          <cell r="C339" t="str">
            <v>TANAH LAUT TBK PT</v>
          </cell>
        </row>
        <row r="340">
          <cell r="B340" t="str">
            <v>INDY</v>
          </cell>
          <cell r="C340" t="str">
            <v>INDIKA ENERGY TBK PT</v>
          </cell>
        </row>
        <row r="341">
          <cell r="B341" t="str">
            <v>INKP</v>
          </cell>
          <cell r="C341" t="str">
            <v>INDAH KIAT PULP &amp; PAPER TBK</v>
          </cell>
        </row>
        <row r="342">
          <cell r="B342" t="str">
            <v>INOV</v>
          </cell>
          <cell r="C342" t="str">
            <v>INOCYCLE TECHNOLOGY GROUP TB</v>
          </cell>
        </row>
        <row r="343">
          <cell r="B343" t="str">
            <v>INPC</v>
          </cell>
          <cell r="C343" t="str">
            <v>BANK ARTHA GRAHA INTERNASION</v>
          </cell>
        </row>
        <row r="344">
          <cell r="B344" t="str">
            <v>INPP</v>
          </cell>
          <cell r="C344" t="str">
            <v>INDONESIAN PARADISE PROPERTY</v>
          </cell>
        </row>
        <row r="345">
          <cell r="B345" t="str">
            <v>INPS</v>
          </cell>
          <cell r="C345" t="str">
            <v>INDAH PRAKASA SENTOSA TBK PT</v>
          </cell>
        </row>
        <row r="346">
          <cell r="B346" t="str">
            <v>INRU</v>
          </cell>
          <cell r="C346" t="str">
            <v>TOBA PULP LESTARI TBK PT</v>
          </cell>
        </row>
        <row r="347">
          <cell r="B347" t="str">
            <v>INTA</v>
          </cell>
          <cell r="C347" t="str">
            <v>INTRACO PENTA TBK PT</v>
          </cell>
        </row>
        <row r="348">
          <cell r="B348" t="str">
            <v>INTD</v>
          </cell>
          <cell r="C348" t="str">
            <v>INTER DELTA TBK PT</v>
          </cell>
        </row>
        <row r="349">
          <cell r="B349" t="str">
            <v>INTP</v>
          </cell>
          <cell r="C349" t="str">
            <v>INDOCEMENT TUNGGAL PRAKARSA</v>
          </cell>
        </row>
        <row r="350">
          <cell r="B350" t="str">
            <v>IPAC</v>
          </cell>
          <cell r="C350" t="str">
            <v>ERA GRAHAREALTY TBK PT</v>
          </cell>
        </row>
        <row r="351">
          <cell r="B351" t="str">
            <v>IPCC</v>
          </cell>
          <cell r="C351" t="str">
            <v>INDONESIA KENDARAAN TERMINAL</v>
          </cell>
        </row>
        <row r="352">
          <cell r="B352" t="str">
            <v>IPCM</v>
          </cell>
          <cell r="C352" t="str">
            <v>JASA ARMADA INDONESIA PT</v>
          </cell>
        </row>
        <row r="353">
          <cell r="B353" t="str">
            <v>IPOL</v>
          </cell>
          <cell r="C353" t="str">
            <v>INDOPOLY SWAKARSA INDUSTRY</v>
          </cell>
        </row>
        <row r="354">
          <cell r="B354" t="str">
            <v>IPPE</v>
          </cell>
          <cell r="C354" t="str">
            <v>INDO PURECO PRATAMA PT TBK</v>
          </cell>
        </row>
        <row r="355">
          <cell r="B355" t="str">
            <v>IPTV</v>
          </cell>
          <cell r="C355" t="str">
            <v>MNC VISION NETWORKS TBK PT</v>
          </cell>
        </row>
        <row r="356">
          <cell r="B356" t="str">
            <v>IRRA</v>
          </cell>
          <cell r="C356" t="str">
            <v>ITAMA RANORAYA TBK PT</v>
          </cell>
        </row>
        <row r="357">
          <cell r="B357" t="str">
            <v>ISAT</v>
          </cell>
          <cell r="C357" t="str">
            <v>INDOSAT TBK PT</v>
          </cell>
        </row>
        <row r="358">
          <cell r="B358" t="str">
            <v>ISSP</v>
          </cell>
          <cell r="C358" t="str">
            <v>PT STEEL PIPE INDUSTRY OF IN</v>
          </cell>
        </row>
        <row r="359">
          <cell r="B359" t="str">
            <v>ITIC</v>
          </cell>
          <cell r="C359" t="str">
            <v>INDONESIAN TOBACCO TBK PT</v>
          </cell>
        </row>
        <row r="360">
          <cell r="B360" t="str">
            <v>ITMA</v>
          </cell>
          <cell r="C360" t="str">
            <v>SUMBER ENERGI ANDALAN TBK P</v>
          </cell>
        </row>
        <row r="361">
          <cell r="B361" t="str">
            <v>ITMG</v>
          </cell>
          <cell r="C361" t="str">
            <v>INDO TAMBANGRAYA MEGAH TBK P</v>
          </cell>
        </row>
        <row r="362">
          <cell r="B362" t="str">
            <v>ITTG</v>
          </cell>
          <cell r="C362" t="str">
            <v>LEO INVESTMENTS TBK PT</v>
          </cell>
        </row>
        <row r="363">
          <cell r="B363" t="str">
            <v>JAST</v>
          </cell>
          <cell r="C363" t="str">
            <v>JASNITA TELEKOMINDO TBK PT</v>
          </cell>
        </row>
        <row r="364">
          <cell r="B364" t="str">
            <v>JAWA</v>
          </cell>
          <cell r="C364" t="str">
            <v>J.A. WATTIE TBK PT</v>
          </cell>
        </row>
        <row r="365">
          <cell r="B365" t="str">
            <v>JAYA</v>
          </cell>
          <cell r="C365" t="str">
            <v>ARMADA BERJAYA TRANS TBK PT</v>
          </cell>
        </row>
        <row r="366">
          <cell r="B366" t="str">
            <v>JECC</v>
          </cell>
          <cell r="C366" t="str">
            <v>JEMBO CABLE CO TBK PT</v>
          </cell>
        </row>
        <row r="367">
          <cell r="B367" t="str">
            <v>JGLE</v>
          </cell>
          <cell r="C367" t="str">
            <v>GRAHA ANDRASENTRA PROPERTIND</v>
          </cell>
        </row>
        <row r="368">
          <cell r="B368" t="str">
            <v>JIHD</v>
          </cell>
          <cell r="C368" t="str">
            <v>JAKARTA INT'L HOTELS &amp; DEV</v>
          </cell>
        </row>
        <row r="369">
          <cell r="B369" t="str">
            <v>JKON</v>
          </cell>
          <cell r="C369" t="str">
            <v>JAYA KONSTRUKSI MANGGALA</v>
          </cell>
        </row>
        <row r="370">
          <cell r="B370" t="str">
            <v>JKSW</v>
          </cell>
          <cell r="C370" t="str">
            <v>JAKARTA KYOEI STEEL WORKS TB</v>
          </cell>
        </row>
        <row r="371">
          <cell r="B371" t="str">
            <v>JMAS</v>
          </cell>
          <cell r="C371" t="str">
            <v>ASURANSI JIWA SYARIAH JASA M</v>
          </cell>
        </row>
        <row r="372">
          <cell r="B372" t="str">
            <v>JPFA</v>
          </cell>
          <cell r="C372" t="str">
            <v>JAPFA COMFEED INDONES-TBK PT</v>
          </cell>
        </row>
        <row r="373">
          <cell r="B373" t="str">
            <v>JRPT</v>
          </cell>
          <cell r="C373" t="str">
            <v>JAYA REAL PROPERTY PT</v>
          </cell>
        </row>
        <row r="374">
          <cell r="B374" t="str">
            <v>JSKY</v>
          </cell>
          <cell r="C374" t="str">
            <v>SKY ENERGY INDONESIA TBK PT</v>
          </cell>
        </row>
        <row r="375">
          <cell r="B375" t="str">
            <v>JSMR</v>
          </cell>
          <cell r="C375" t="str">
            <v>JASA MARGA (PERSERO) TBK PT</v>
          </cell>
        </row>
        <row r="376">
          <cell r="B376" t="str">
            <v>JSPT</v>
          </cell>
          <cell r="C376" t="str">
            <v>JAKARTA SETIABUDI INTL PT</v>
          </cell>
        </row>
        <row r="377">
          <cell r="B377" t="str">
            <v>JTPE</v>
          </cell>
          <cell r="C377" t="str">
            <v>JASUINDO TIGA PERKASA PT</v>
          </cell>
        </row>
        <row r="378">
          <cell r="B378" t="str">
            <v>KAEF</v>
          </cell>
          <cell r="C378" t="str">
            <v>KIMIA FARMA TBK PT</v>
          </cell>
        </row>
        <row r="379">
          <cell r="B379" t="str">
            <v>KARW</v>
          </cell>
          <cell r="C379" t="str">
            <v>ICTSI JASA PRIMA TBK PT</v>
          </cell>
        </row>
        <row r="380">
          <cell r="B380" t="str">
            <v>KAYU</v>
          </cell>
          <cell r="C380" t="str">
            <v>DARMI BERSAUDARA TBK PT</v>
          </cell>
        </row>
        <row r="381">
          <cell r="B381" t="str">
            <v>KBAG</v>
          </cell>
          <cell r="C381" t="str">
            <v>KARYA BERSAMA ANUGERAH TBK P</v>
          </cell>
        </row>
        <row r="382">
          <cell r="B382" t="str">
            <v>KBLI</v>
          </cell>
          <cell r="C382" t="str">
            <v>KMI WIRE AND CABLE TBK PT</v>
          </cell>
        </row>
        <row r="383">
          <cell r="B383" t="str">
            <v>KBLM</v>
          </cell>
          <cell r="C383" t="str">
            <v>KABELINDO MURNI TBK PT</v>
          </cell>
        </row>
        <row r="384">
          <cell r="B384" t="str">
            <v>KBLV</v>
          </cell>
          <cell r="C384" t="str">
            <v>FIRST MEDIA TBK PT</v>
          </cell>
        </row>
        <row r="385">
          <cell r="B385" t="str">
            <v>KBRI</v>
          </cell>
          <cell r="C385" t="str">
            <v>KERTAS BASUKI RACHMAT INDONE</v>
          </cell>
        </row>
        <row r="386">
          <cell r="B386" t="str">
            <v>KDSI</v>
          </cell>
          <cell r="C386" t="str">
            <v>KEDAWUNG SETIA INDUSTRIAL TB</v>
          </cell>
        </row>
        <row r="387">
          <cell r="B387" t="str">
            <v>KEEN</v>
          </cell>
          <cell r="C387" t="str">
            <v>KENCANA ENERGI LESTARI TBK P</v>
          </cell>
        </row>
        <row r="388">
          <cell r="B388" t="str">
            <v>KEJU</v>
          </cell>
          <cell r="C388" t="str">
            <v>MULIA BOGA RAYA TBK PT</v>
          </cell>
        </row>
        <row r="389">
          <cell r="B389" t="str">
            <v>KIAS</v>
          </cell>
          <cell r="C389" t="str">
            <v>KERAMIKA INDONESIA ASSOC PT</v>
          </cell>
        </row>
        <row r="390">
          <cell r="B390" t="str">
            <v>KICI</v>
          </cell>
          <cell r="C390" t="str">
            <v>KEDAUNG INDAH CAN TBK PT</v>
          </cell>
        </row>
        <row r="391">
          <cell r="B391" t="str">
            <v>KIJA</v>
          </cell>
          <cell r="C391" t="str">
            <v>KAWASAN INDUSTRI JABABEKA TB</v>
          </cell>
        </row>
        <row r="392">
          <cell r="B392" t="str">
            <v>KINO</v>
          </cell>
          <cell r="C392" t="str">
            <v>KINO INDONESIA TBK PT</v>
          </cell>
        </row>
        <row r="393">
          <cell r="B393" t="str">
            <v>KIOS</v>
          </cell>
          <cell r="C393" t="str">
            <v>KIOSON KOMERSIAL INDONESIA T</v>
          </cell>
        </row>
        <row r="394">
          <cell r="B394" t="str">
            <v>KJEN</v>
          </cell>
          <cell r="C394" t="str">
            <v>KRIDA JARINGAN NUSANTARA TBK</v>
          </cell>
        </row>
        <row r="395">
          <cell r="B395" t="str">
            <v>KKGI</v>
          </cell>
          <cell r="C395" t="str">
            <v>RESOURCE ALAM INDONESIA TBK</v>
          </cell>
        </row>
        <row r="396">
          <cell r="B396" t="str">
            <v>KLBF</v>
          </cell>
          <cell r="C396" t="str">
            <v>KALBE FARMA TBK PT</v>
          </cell>
        </row>
        <row r="397">
          <cell r="B397" t="str">
            <v>KMDS</v>
          </cell>
          <cell r="C397" t="str">
            <v>KURNIAMITRA DUTA SENTOSA TBK</v>
          </cell>
        </row>
        <row r="398">
          <cell r="B398" t="str">
            <v>KMTR</v>
          </cell>
          <cell r="C398" t="str">
            <v>KIRANA MEGATARA TBK PT</v>
          </cell>
        </row>
        <row r="399">
          <cell r="B399" t="str">
            <v>KOBX</v>
          </cell>
          <cell r="C399" t="str">
            <v>KOBEXINDO TRACTORS TBK PT</v>
          </cell>
        </row>
        <row r="400">
          <cell r="B400" t="str">
            <v>KOIN</v>
          </cell>
          <cell r="C400" t="str">
            <v>KOKOH INTI AREBAMA TBK PT</v>
          </cell>
        </row>
        <row r="401">
          <cell r="B401" t="str">
            <v>KONI</v>
          </cell>
          <cell r="C401" t="str">
            <v>PERDANA BANGUN PUSAKA TBK PT</v>
          </cell>
        </row>
        <row r="402">
          <cell r="B402" t="str">
            <v>KOPI</v>
          </cell>
          <cell r="C402" t="str">
            <v>MITRA ENERGI PERSADA TBK PT</v>
          </cell>
        </row>
        <row r="403">
          <cell r="B403" t="str">
            <v>KOTA</v>
          </cell>
          <cell r="C403" t="str">
            <v>DMS PROPERTINDO TBK PT</v>
          </cell>
        </row>
        <row r="404">
          <cell r="B404" t="str">
            <v>KPAL</v>
          </cell>
          <cell r="C404" t="str">
            <v>STEADFAST MARINE PT</v>
          </cell>
        </row>
        <row r="405">
          <cell r="B405" t="str">
            <v>KPAS</v>
          </cell>
          <cell r="C405" t="str">
            <v>COTTONINDO ARIESTA TBK PT</v>
          </cell>
        </row>
        <row r="406">
          <cell r="B406" t="str">
            <v>KPIG</v>
          </cell>
          <cell r="C406" t="str">
            <v>MNC LAND TBK PT</v>
          </cell>
        </row>
        <row r="407">
          <cell r="B407" t="str">
            <v>KRAH</v>
          </cell>
          <cell r="C407" t="str">
            <v>GRAND KARTECH TBK PT</v>
          </cell>
        </row>
        <row r="408">
          <cell r="B408" t="str">
            <v>KRAS</v>
          </cell>
          <cell r="C408" t="str">
            <v>KRAKATAU STEEL PERSERO TBK</v>
          </cell>
        </row>
        <row r="409">
          <cell r="B409" t="str">
            <v>KREN</v>
          </cell>
          <cell r="C409" t="str">
            <v>KRESNA GRAHA INVESTAMA TBK P</v>
          </cell>
        </row>
        <row r="410">
          <cell r="B410" t="str">
            <v>KUAS</v>
          </cell>
          <cell r="C410" t="str">
            <v>ACE OLDFIELDS TBK PT</v>
          </cell>
        </row>
        <row r="411">
          <cell r="B411" t="str">
            <v>LABA</v>
          </cell>
          <cell r="C411" t="str">
            <v>LADANGBAJA MURNI TBK PT</v>
          </cell>
        </row>
        <row r="412">
          <cell r="B412" t="str">
            <v>LAND</v>
          </cell>
          <cell r="C412" t="str">
            <v>TRIMITRA PROPERTINDO PT</v>
          </cell>
        </row>
        <row r="413">
          <cell r="B413" t="str">
            <v>LAPD</v>
          </cell>
          <cell r="C413" t="str">
            <v>LEYAND INTERNATIONAL TBK PT</v>
          </cell>
        </row>
        <row r="414">
          <cell r="B414" t="str">
            <v>LCGP</v>
          </cell>
          <cell r="C414" t="str">
            <v>EUREKA PRIMA JAKARTA TBK PT</v>
          </cell>
        </row>
        <row r="415">
          <cell r="B415" t="str">
            <v>LCKM</v>
          </cell>
          <cell r="C415" t="str">
            <v>LCK GLOBAL KEDATON TBK</v>
          </cell>
        </row>
        <row r="416">
          <cell r="B416" t="str">
            <v>LEAD</v>
          </cell>
          <cell r="C416" t="str">
            <v>LOGINDO SAMUDRAMAKMUR TBK PT</v>
          </cell>
        </row>
        <row r="417">
          <cell r="B417" t="str">
            <v>LFLO</v>
          </cell>
          <cell r="C417" t="str">
            <v>IMAGO MULIA PERSADA TBK PT</v>
          </cell>
        </row>
        <row r="418">
          <cell r="B418" t="str">
            <v>LIFE</v>
          </cell>
          <cell r="C418" t="str">
            <v>ASURANSI JIWA SINARMAS MSIG</v>
          </cell>
        </row>
        <row r="419">
          <cell r="B419" t="str">
            <v>LINK</v>
          </cell>
          <cell r="C419" t="str">
            <v>LINK NET TBK PT</v>
          </cell>
        </row>
        <row r="420">
          <cell r="B420" t="str">
            <v>LION</v>
          </cell>
          <cell r="C420" t="str">
            <v>LION METAL WORKS PT</v>
          </cell>
        </row>
        <row r="421">
          <cell r="B421" t="str">
            <v>LMAS</v>
          </cell>
          <cell r="C421" t="str">
            <v>LIMAS INDONESIA MAKMUR TBK P</v>
          </cell>
        </row>
        <row r="422">
          <cell r="B422" t="str">
            <v>LMPI</v>
          </cell>
          <cell r="C422" t="str">
            <v>LANGGENG MAKMUR INDUSTRI PT</v>
          </cell>
        </row>
        <row r="423">
          <cell r="B423" t="str">
            <v>LMSH</v>
          </cell>
          <cell r="C423" t="str">
            <v>LIONMESH PRIMA TBK PT</v>
          </cell>
        </row>
        <row r="424">
          <cell r="B424" t="str">
            <v>LPCK</v>
          </cell>
          <cell r="C424" t="str">
            <v>LIPPO CIKARANG PT</v>
          </cell>
        </row>
        <row r="425">
          <cell r="B425" t="str">
            <v>LPGI</v>
          </cell>
          <cell r="C425" t="str">
            <v>LIPPO GENERAL INSURANCE PT</v>
          </cell>
        </row>
        <row r="426">
          <cell r="B426" t="str">
            <v>LPIN</v>
          </cell>
          <cell r="C426" t="str">
            <v>MULTI PRIMA SEJAHTERA PT</v>
          </cell>
        </row>
        <row r="427">
          <cell r="B427" t="str">
            <v>LPKR</v>
          </cell>
          <cell r="C427" t="str">
            <v>LIPPO KARAWACI TBK PT</v>
          </cell>
        </row>
        <row r="428">
          <cell r="B428" t="str">
            <v>LPLI</v>
          </cell>
          <cell r="C428" t="str">
            <v>STAR PACIFIC TBK PT</v>
          </cell>
        </row>
        <row r="429">
          <cell r="B429" t="str">
            <v>LPPF</v>
          </cell>
          <cell r="C429" t="str">
            <v>MATAHARI DEPARTMENT STORE TB</v>
          </cell>
        </row>
        <row r="430">
          <cell r="B430" t="str">
            <v>LPPS</v>
          </cell>
          <cell r="C430" t="str">
            <v>LENOX PASIFIK INVESTAMA TBK</v>
          </cell>
        </row>
        <row r="431">
          <cell r="B431" t="str">
            <v>LRNA</v>
          </cell>
          <cell r="C431" t="str">
            <v>EKA SARI LORENA TRANSPORT TB</v>
          </cell>
        </row>
        <row r="432">
          <cell r="B432" t="str">
            <v>LSIP</v>
          </cell>
          <cell r="C432" t="str">
            <v>PP LONDON SUMATRA INDONES PT</v>
          </cell>
        </row>
        <row r="433">
          <cell r="B433" t="str">
            <v>LTLS</v>
          </cell>
          <cell r="C433" t="str">
            <v>LAUTAN LUAS TBK PT</v>
          </cell>
        </row>
        <row r="434">
          <cell r="B434" t="str">
            <v>LUCK</v>
          </cell>
          <cell r="C434" t="str">
            <v>SENTRAL MITRA INFORMATIKA TB</v>
          </cell>
        </row>
        <row r="435">
          <cell r="B435" t="str">
            <v>LUCY</v>
          </cell>
          <cell r="C435" t="str">
            <v>LIMA DUA LIMA TIGA TBK PT</v>
          </cell>
        </row>
        <row r="436">
          <cell r="B436" t="str">
            <v>MABA</v>
          </cell>
          <cell r="C436" t="str">
            <v>MARGA ABHINAYA ABADI TBK PT</v>
          </cell>
        </row>
        <row r="437">
          <cell r="B437" t="str">
            <v>MAGP</v>
          </cell>
          <cell r="C437" t="str">
            <v>MULTI AGRO GEMILANG PLANTATI</v>
          </cell>
        </row>
        <row r="438">
          <cell r="B438" t="str">
            <v>MAIN</v>
          </cell>
          <cell r="C438" t="str">
            <v>MALINDO FEEDMILL TBK PT</v>
          </cell>
        </row>
        <row r="439">
          <cell r="B439" t="str">
            <v>MAMI</v>
          </cell>
          <cell r="C439" t="str">
            <v>MAS MURNI INDONESIA PT</v>
          </cell>
        </row>
        <row r="440">
          <cell r="B440" t="str">
            <v>MAPA</v>
          </cell>
          <cell r="C440" t="str">
            <v>MAP AKTIF ADIPERKASA PT</v>
          </cell>
        </row>
        <row r="441">
          <cell r="B441" t="str">
            <v>MAPB</v>
          </cell>
          <cell r="C441" t="str">
            <v>MAP BOGA ADIPERKASA UTAMA TB</v>
          </cell>
        </row>
        <row r="442">
          <cell r="B442" t="str">
            <v>MAPI</v>
          </cell>
          <cell r="C442" t="str">
            <v>MITRA ADIPERKASA TBK PT</v>
          </cell>
        </row>
        <row r="443">
          <cell r="B443" t="str">
            <v>MARI</v>
          </cell>
          <cell r="C443" t="str">
            <v>MAHAKA RADIO INTEGRA TBK PT</v>
          </cell>
        </row>
        <row r="444">
          <cell r="B444" t="str">
            <v>MARK</v>
          </cell>
          <cell r="C444" t="str">
            <v>MARK DYNAMICS INDONESIA PT</v>
          </cell>
        </row>
        <row r="445">
          <cell r="B445" t="str">
            <v>MASA</v>
          </cell>
          <cell r="C445" t="str">
            <v>MULTISTRADA ARAH SARANA TBK</v>
          </cell>
        </row>
        <row r="446">
          <cell r="B446" t="str">
            <v>MASB</v>
          </cell>
          <cell r="C446" t="str">
            <v>BANK MULTIARTA SENTOSA TBK P</v>
          </cell>
        </row>
        <row r="447">
          <cell r="B447" t="str">
            <v>MAYA</v>
          </cell>
          <cell r="C447" t="str">
            <v>BANK MAYAPADA INTL TBK PT</v>
          </cell>
        </row>
        <row r="448">
          <cell r="B448" t="str">
            <v>MBAP</v>
          </cell>
          <cell r="C448" t="str">
            <v>MITRABARA ADIPERDANA TBK PT</v>
          </cell>
        </row>
        <row r="449">
          <cell r="B449" t="str">
            <v>MBSS</v>
          </cell>
          <cell r="C449" t="str">
            <v>MITRABAHTERA SEGARA SEJATI T</v>
          </cell>
        </row>
        <row r="450">
          <cell r="B450" t="str">
            <v>MBTO</v>
          </cell>
          <cell r="C450" t="str">
            <v>MARTINA BERTO TBK PT</v>
          </cell>
        </row>
        <row r="451">
          <cell r="B451" t="str">
            <v>MCAS</v>
          </cell>
          <cell r="C451" t="str">
            <v>M CASH INTEGRASI PT</v>
          </cell>
        </row>
        <row r="452">
          <cell r="B452" t="str">
            <v>MCOL</v>
          </cell>
          <cell r="C452" t="str">
            <v>PRIMA ANDALAN MANDIRI TBK PT</v>
          </cell>
        </row>
        <row r="453">
          <cell r="B453" t="str">
            <v>MCOR</v>
          </cell>
          <cell r="C453" t="str">
            <v>BANK CHINA CONSTRUCTION BANK</v>
          </cell>
        </row>
        <row r="454">
          <cell r="B454" t="str">
            <v>MDIA</v>
          </cell>
          <cell r="C454" t="str">
            <v>INTERMEDIA CAPITAL TBK PT</v>
          </cell>
        </row>
        <row r="455">
          <cell r="B455" t="str">
            <v>MDKA</v>
          </cell>
          <cell r="C455" t="str">
            <v>MERDEKA COPPER GOLD TBK PT</v>
          </cell>
        </row>
        <row r="456">
          <cell r="B456" t="str">
            <v>MDKI</v>
          </cell>
          <cell r="C456" t="str">
            <v>EMDEKI UTAMA PT</v>
          </cell>
        </row>
        <row r="457">
          <cell r="B457" t="str">
            <v>MDLN</v>
          </cell>
          <cell r="C457" t="str">
            <v>MODERNLAND REALTY TBK PT</v>
          </cell>
        </row>
        <row r="458">
          <cell r="B458" t="str">
            <v>MDRN</v>
          </cell>
          <cell r="C458" t="str">
            <v>MODERN INTERNASIONAL TBK PT</v>
          </cell>
        </row>
        <row r="459">
          <cell r="B459" t="str">
            <v>MEDC</v>
          </cell>
          <cell r="C459" t="str">
            <v>MEDCO ENERGI INTERNASIONAL T</v>
          </cell>
        </row>
        <row r="460">
          <cell r="B460" t="str">
            <v>MEGA</v>
          </cell>
          <cell r="C460" t="str">
            <v>BANK MEGA TBK PT</v>
          </cell>
        </row>
        <row r="461">
          <cell r="B461" t="str">
            <v>MERK</v>
          </cell>
          <cell r="C461" t="str">
            <v>MERCK TBK PT</v>
          </cell>
        </row>
        <row r="462">
          <cell r="B462" t="str">
            <v>META</v>
          </cell>
          <cell r="C462" t="str">
            <v>NUSANTARA INFRASTRUCTURE TBK</v>
          </cell>
        </row>
        <row r="463">
          <cell r="B463" t="str">
            <v>MFIN</v>
          </cell>
          <cell r="C463" t="str">
            <v>MANDALA MULTIFINANCE TBK PT</v>
          </cell>
        </row>
        <row r="464">
          <cell r="B464" t="str">
            <v>MFMI</v>
          </cell>
          <cell r="C464" t="str">
            <v>MULTIFILING MITRA INDONESIA</v>
          </cell>
        </row>
        <row r="465">
          <cell r="B465" t="str">
            <v>MGLV</v>
          </cell>
          <cell r="C465" t="str">
            <v>PANCA ANUGRAH WISESA TBK PT</v>
          </cell>
        </row>
        <row r="466">
          <cell r="B466" t="str">
            <v>MGNA</v>
          </cell>
          <cell r="C466" t="str">
            <v>MAGNA INVESTAMA MANDIRI TBK</v>
          </cell>
        </row>
        <row r="467">
          <cell r="B467" t="str">
            <v>MGRO</v>
          </cell>
          <cell r="C467" t="str">
            <v>MAHKOTA GROUP TBK PT</v>
          </cell>
        </row>
        <row r="468">
          <cell r="B468" t="str">
            <v>MICE</v>
          </cell>
          <cell r="C468" t="str">
            <v>MULTI INDOCITRA TBK PT</v>
          </cell>
        </row>
        <row r="469">
          <cell r="B469" t="str">
            <v>MIDI</v>
          </cell>
          <cell r="C469" t="str">
            <v>MIDI UTAMA INDONESIA TBK PT</v>
          </cell>
        </row>
        <row r="470">
          <cell r="B470" t="str">
            <v>MIKA</v>
          </cell>
          <cell r="C470" t="str">
            <v>MITRA KELUARGA KARYASEHAT TB</v>
          </cell>
        </row>
        <row r="471">
          <cell r="B471" t="str">
            <v>MINA</v>
          </cell>
          <cell r="C471" t="str">
            <v>SANURHASTA MITRA TBK PT</v>
          </cell>
        </row>
        <row r="472">
          <cell r="B472" t="str">
            <v>MIRA</v>
          </cell>
          <cell r="C472" t="str">
            <v>MITRA INTERNATIONAL RESOURCE</v>
          </cell>
        </row>
        <row r="473">
          <cell r="B473" t="str">
            <v>MITI</v>
          </cell>
          <cell r="C473" t="str">
            <v>MITRA INVESTINDO TBK PT</v>
          </cell>
        </row>
        <row r="474">
          <cell r="B474" t="str">
            <v>MKNT</v>
          </cell>
          <cell r="C474" t="str">
            <v>MITRA KOMUNIKASI NUSANTARA T</v>
          </cell>
        </row>
        <row r="475">
          <cell r="B475" t="str">
            <v>MKPI</v>
          </cell>
          <cell r="C475" t="str">
            <v>METROPOLITAN KENTJANA TBK PT</v>
          </cell>
        </row>
        <row r="476">
          <cell r="B476" t="str">
            <v>MLBI</v>
          </cell>
          <cell r="C476" t="str">
            <v>MULTI BINTANG INDONESIA PT</v>
          </cell>
        </row>
        <row r="477">
          <cell r="B477" t="str">
            <v>MLIA</v>
          </cell>
          <cell r="C477" t="str">
            <v>MULIA INDUSTRINDO TBK PT</v>
          </cell>
        </row>
        <row r="478">
          <cell r="B478" t="str">
            <v>MLPL</v>
          </cell>
          <cell r="C478" t="str">
            <v>MULTIPOLAR TBK PT</v>
          </cell>
        </row>
        <row r="479">
          <cell r="B479" t="str">
            <v>MLPT</v>
          </cell>
          <cell r="C479" t="str">
            <v>MULTIPOLAR TECHNOLOGY TBK PT</v>
          </cell>
        </row>
        <row r="480">
          <cell r="B480" t="str">
            <v>MMLP</v>
          </cell>
          <cell r="C480" t="str">
            <v>MEGA MANUNGGAL PROPERTY TBK</v>
          </cell>
        </row>
        <row r="481">
          <cell r="B481" t="str">
            <v>MNCN</v>
          </cell>
          <cell r="C481" t="str">
            <v>MEDIA NUSANTARA CITRA TBK PT</v>
          </cell>
        </row>
        <row r="482">
          <cell r="B482" t="str">
            <v>MOLI</v>
          </cell>
          <cell r="C482" t="str">
            <v>MADUSARI MURNI INDAH TBK PT</v>
          </cell>
        </row>
        <row r="483">
          <cell r="B483" t="str">
            <v>MPMX</v>
          </cell>
          <cell r="C483" t="str">
            <v>JACCS MITRA PINASTHIKA MUSTI</v>
          </cell>
        </row>
        <row r="484">
          <cell r="B484" t="str">
            <v>MPOW</v>
          </cell>
          <cell r="C484" t="str">
            <v>MEGAPOWER MAKMUR TBK PT</v>
          </cell>
        </row>
        <row r="485">
          <cell r="B485" t="str">
            <v>MPPA</v>
          </cell>
          <cell r="C485" t="str">
            <v>MATAHARI PUTRA PRIMA TBK PT</v>
          </cell>
        </row>
        <row r="486">
          <cell r="B486" t="str">
            <v>MPRO</v>
          </cell>
          <cell r="C486" t="str">
            <v>MAHA PROPERTI INDONESIA TBK</v>
          </cell>
        </row>
        <row r="487">
          <cell r="B487" t="str">
            <v>MRAT</v>
          </cell>
          <cell r="C487" t="str">
            <v>MUSTIKA RATU TBK PT</v>
          </cell>
        </row>
        <row r="488">
          <cell r="B488" t="str">
            <v>MREI</v>
          </cell>
          <cell r="C488" t="str">
            <v>MASKAPAI REASURANSI INDO PT</v>
          </cell>
        </row>
        <row r="489">
          <cell r="B489" t="str">
            <v>MSIN</v>
          </cell>
          <cell r="C489" t="str">
            <v>MNC STUDIOS INTERNATIONAL TB</v>
          </cell>
        </row>
        <row r="490">
          <cell r="B490" t="str">
            <v>MSKY</v>
          </cell>
          <cell r="C490" t="str">
            <v>MNC SKY VISION TBK PT</v>
          </cell>
        </row>
        <row r="491">
          <cell r="B491" t="str">
            <v>MTDL</v>
          </cell>
          <cell r="C491" t="str">
            <v>METRODATA ELECTRONIC PT</v>
          </cell>
        </row>
        <row r="492">
          <cell r="B492" t="str">
            <v>MTEL</v>
          </cell>
          <cell r="C492" t="str">
            <v>DAYAMITRA TELEKOMUNIKASI TBK</v>
          </cell>
        </row>
        <row r="493">
          <cell r="B493" t="str">
            <v>MTFN</v>
          </cell>
          <cell r="C493" t="str">
            <v>CAPITALINC INVESTMENT TBK PT</v>
          </cell>
        </row>
        <row r="494">
          <cell r="B494" t="str">
            <v>MTLA</v>
          </cell>
          <cell r="C494" t="str">
            <v>METROPOLITAN LAND TBK PT</v>
          </cell>
        </row>
        <row r="495">
          <cell r="B495" t="str">
            <v>MTPS</v>
          </cell>
          <cell r="C495" t="str">
            <v>META EPSI PT</v>
          </cell>
        </row>
        <row r="496">
          <cell r="B496" t="str">
            <v>MTRA</v>
          </cell>
          <cell r="C496" t="str">
            <v>MITRA PEMUDA TBK PT</v>
          </cell>
        </row>
        <row r="497">
          <cell r="B497" t="str">
            <v>MTSM</v>
          </cell>
          <cell r="C497" t="str">
            <v>METRO REALTY TBK PT</v>
          </cell>
        </row>
        <row r="498">
          <cell r="B498" t="str">
            <v>MTWI</v>
          </cell>
          <cell r="C498" t="str">
            <v>MALACCA TRUST WUWUNGAN INSUR</v>
          </cell>
        </row>
        <row r="499">
          <cell r="B499" t="str">
            <v>MYOH</v>
          </cell>
          <cell r="C499" t="str">
            <v>SAMINDO RESOURCES TBK PT</v>
          </cell>
        </row>
        <row r="500">
          <cell r="B500" t="str">
            <v>MYOR</v>
          </cell>
          <cell r="C500" t="str">
            <v>MAYORA INDAH PT</v>
          </cell>
        </row>
        <row r="501">
          <cell r="B501" t="str">
            <v>MYRX</v>
          </cell>
          <cell r="C501" t="str">
            <v>HANSON INTERNATIONAL TBK PT</v>
          </cell>
        </row>
        <row r="502">
          <cell r="B502" t="str">
            <v>MYTX</v>
          </cell>
          <cell r="C502" t="str">
            <v>ASIA PACIFIC INVESTAMA TBK P</v>
          </cell>
        </row>
        <row r="503">
          <cell r="B503" t="str">
            <v>NASA</v>
          </cell>
          <cell r="C503" t="str">
            <v>ANDALAN PERKASA ABADI TBK PT</v>
          </cell>
        </row>
        <row r="504">
          <cell r="B504" t="str">
            <v>NASI</v>
          </cell>
          <cell r="C504" t="str">
            <v>WAHANA INTI MAKMUR TBK PT</v>
          </cell>
        </row>
        <row r="505">
          <cell r="B505" t="str">
            <v>NATO</v>
          </cell>
          <cell r="C505" t="str">
            <v>SURYA PERMATA ANDALAN TBK PT</v>
          </cell>
        </row>
        <row r="506">
          <cell r="B506" t="str">
            <v>NELY</v>
          </cell>
          <cell r="C506" t="str">
            <v>PELAYARAN NELLY DWI PUTRI</v>
          </cell>
        </row>
        <row r="507">
          <cell r="B507" t="str">
            <v>NFCX</v>
          </cell>
          <cell r="C507" t="str">
            <v>NFC INDONESIA TBK PT</v>
          </cell>
        </row>
        <row r="508">
          <cell r="B508" t="str">
            <v>NICK</v>
          </cell>
          <cell r="C508" t="str">
            <v>CHARNIC CAPITAL TBK PT</v>
          </cell>
        </row>
        <row r="509">
          <cell r="B509" t="str">
            <v>NICL</v>
          </cell>
          <cell r="C509" t="str">
            <v>PAM MINERAL TBK PT</v>
          </cell>
        </row>
        <row r="510">
          <cell r="B510" t="str">
            <v>NIKL</v>
          </cell>
          <cell r="C510" t="str">
            <v>PELAT TIMAH NUSANTARA TBK PT</v>
          </cell>
        </row>
        <row r="511">
          <cell r="B511" t="str">
            <v>NIPS</v>
          </cell>
          <cell r="C511" t="str">
            <v>NIPRESS PT</v>
          </cell>
        </row>
        <row r="512">
          <cell r="B512" t="str">
            <v>NIRO</v>
          </cell>
          <cell r="C512" t="str">
            <v>CITY RETAIL DEVELOPMENTS TBK</v>
          </cell>
        </row>
        <row r="513">
          <cell r="B513" t="str">
            <v>NISP</v>
          </cell>
          <cell r="C513" t="str">
            <v>BANK OCBC NISP TBK PT</v>
          </cell>
        </row>
        <row r="514">
          <cell r="B514" t="str">
            <v>NOBU</v>
          </cell>
          <cell r="C514" t="str">
            <v>BANK NATIONALNOBU TBK PT</v>
          </cell>
        </row>
        <row r="515">
          <cell r="B515" t="str">
            <v>NPGF</v>
          </cell>
          <cell r="C515" t="str">
            <v>NUSA PALAPA GEMILANG TBK PT</v>
          </cell>
        </row>
        <row r="516">
          <cell r="B516" t="str">
            <v>NRCA</v>
          </cell>
          <cell r="C516" t="str">
            <v>NUSA RAYA CIPTA PT</v>
          </cell>
        </row>
        <row r="517">
          <cell r="B517" t="str">
            <v>NUSA</v>
          </cell>
          <cell r="C517" t="str">
            <v>SINERGI MEGAH INTERNUSA TBK</v>
          </cell>
        </row>
        <row r="518">
          <cell r="B518" t="str">
            <v>NZIA</v>
          </cell>
          <cell r="C518" t="str">
            <v>NUSANTARA ALMAZIA TBK PT</v>
          </cell>
        </row>
        <row r="519">
          <cell r="B519" t="str">
            <v>OASA</v>
          </cell>
          <cell r="C519" t="str">
            <v>PROTECH MITRA PERKASA TBK PT</v>
          </cell>
        </row>
        <row r="520">
          <cell r="B520" t="str">
            <v>OBMD</v>
          </cell>
          <cell r="C520" t="str">
            <v>OBM DRILCHEM TBK PT</v>
          </cell>
        </row>
        <row r="521">
          <cell r="B521" t="str">
            <v>OCAP</v>
          </cell>
          <cell r="C521" t="str">
            <v>ONIX CAPITAL TBK PT</v>
          </cell>
        </row>
        <row r="522">
          <cell r="B522" t="str">
            <v>OILS</v>
          </cell>
          <cell r="C522" t="str">
            <v>INDO OIL PERKASA TBK PT</v>
          </cell>
        </row>
        <row r="523">
          <cell r="B523" t="str">
            <v>OKAS</v>
          </cell>
          <cell r="C523" t="str">
            <v>ANCORA INDONESIA RESOURCES T</v>
          </cell>
        </row>
        <row r="524">
          <cell r="B524" t="str">
            <v>OMRE</v>
          </cell>
          <cell r="C524" t="str">
            <v>INDONESIA PRIMA PROPERTY PT</v>
          </cell>
        </row>
        <row r="525">
          <cell r="B525" t="str">
            <v>OPMS</v>
          </cell>
          <cell r="C525" t="str">
            <v>OPTIMA PRIMA METAL SINERGI T</v>
          </cell>
        </row>
        <row r="526">
          <cell r="B526" t="str">
            <v>PADI</v>
          </cell>
          <cell r="C526" t="str">
            <v>MINNA PADI INVESTAMA SEKURIT</v>
          </cell>
        </row>
        <row r="527">
          <cell r="B527" t="str">
            <v>PALM</v>
          </cell>
          <cell r="C527" t="str">
            <v>PROVIDENT AGRO TBK PT</v>
          </cell>
        </row>
        <row r="528">
          <cell r="B528" t="str">
            <v>PAMG</v>
          </cell>
          <cell r="C528" t="str">
            <v>BIMA SAKTI PERTIWI TBK PT</v>
          </cell>
        </row>
        <row r="529">
          <cell r="B529" t="str">
            <v>PANI</v>
          </cell>
          <cell r="C529" t="str">
            <v>PRATAMA ABADI NUSA INDUSTRI</v>
          </cell>
        </row>
        <row r="530">
          <cell r="B530" t="str">
            <v>PANR</v>
          </cell>
          <cell r="C530" t="str">
            <v>PANORAMA SENTRAWISATA TBK PT</v>
          </cell>
        </row>
        <row r="531">
          <cell r="B531" t="str">
            <v>PANS</v>
          </cell>
          <cell r="C531" t="str">
            <v>PANIN SEKURITAS TBK PT</v>
          </cell>
        </row>
        <row r="532">
          <cell r="B532" t="str">
            <v>PBID</v>
          </cell>
          <cell r="C532" t="str">
            <v>PANCA BUDI IDAMAN PT</v>
          </cell>
        </row>
        <row r="533">
          <cell r="B533" t="str">
            <v>PBRX</v>
          </cell>
          <cell r="C533" t="str">
            <v>PAN BROTHERS TBK PT</v>
          </cell>
        </row>
        <row r="534">
          <cell r="B534" t="str">
            <v>PBSA</v>
          </cell>
          <cell r="C534" t="str">
            <v>PARAMITA BANGUN SARANA TBK P</v>
          </cell>
        </row>
        <row r="535">
          <cell r="B535" t="str">
            <v>PCAR</v>
          </cell>
          <cell r="C535" t="str">
            <v>PRIMA CAKRAWALA ABADI TBK PT</v>
          </cell>
        </row>
        <row r="536">
          <cell r="B536" t="str">
            <v>PDES</v>
          </cell>
          <cell r="C536" t="str">
            <v>DESTINASI TIRTA NUSANTARA</v>
          </cell>
        </row>
        <row r="537">
          <cell r="B537" t="str">
            <v>PEGE</v>
          </cell>
          <cell r="C537" t="str">
            <v>PANCA GLOBAL KAPITAL TBK PT</v>
          </cell>
        </row>
        <row r="538">
          <cell r="B538" t="str">
            <v>PEHA</v>
          </cell>
          <cell r="C538" t="str">
            <v>PHAPROS TBK PT</v>
          </cell>
        </row>
        <row r="539">
          <cell r="B539" t="str">
            <v>PGAS</v>
          </cell>
          <cell r="C539" t="str">
            <v>PERUSAHAAN GAS NEGARA TBK PT</v>
          </cell>
        </row>
        <row r="540">
          <cell r="B540" t="str">
            <v>PGJO</v>
          </cell>
          <cell r="C540" t="str">
            <v>TOURINDO GUIDE INDONESIA TBK</v>
          </cell>
        </row>
        <row r="541">
          <cell r="B541" t="str">
            <v>PGLI</v>
          </cell>
          <cell r="C541" t="str">
            <v>PEMBANGUNAN GRAHA LESTARI</v>
          </cell>
        </row>
        <row r="542">
          <cell r="B542" t="str">
            <v>PGUN</v>
          </cell>
          <cell r="C542" t="str">
            <v>PRADIKSI GUNATAMA TBK PT</v>
          </cell>
        </row>
        <row r="543">
          <cell r="B543" t="str">
            <v>PICO</v>
          </cell>
          <cell r="C543" t="str">
            <v>PELANGI INDAH CANINDO TBK PT</v>
          </cell>
        </row>
        <row r="544">
          <cell r="B544" t="str">
            <v>PJAA</v>
          </cell>
          <cell r="C544" t="str">
            <v>PEMBANGUNAN JAYA ANCOL TBK</v>
          </cell>
        </row>
        <row r="545">
          <cell r="B545" t="str">
            <v>PKPK</v>
          </cell>
          <cell r="C545" t="str">
            <v>PERDANA KARYA PERKASA PT</v>
          </cell>
        </row>
        <row r="546">
          <cell r="B546" t="str">
            <v>PLAN</v>
          </cell>
          <cell r="C546" t="str">
            <v>PLANET PROPERINDO JAYA TBK P</v>
          </cell>
        </row>
        <row r="547">
          <cell r="B547" t="str">
            <v>PLAS</v>
          </cell>
          <cell r="C547" t="str">
            <v>POLARIS INVESTAMA TBK PT</v>
          </cell>
        </row>
        <row r="548">
          <cell r="B548" t="str">
            <v>PLIN</v>
          </cell>
          <cell r="C548" t="str">
            <v>PLAZA INDONESIA REALTY PT</v>
          </cell>
        </row>
        <row r="549">
          <cell r="B549" t="str">
            <v>PMJS</v>
          </cell>
          <cell r="C549" t="str">
            <v>PUTRA MANDIRI JEMBAR TBK PT</v>
          </cell>
        </row>
        <row r="550">
          <cell r="B550" t="str">
            <v>PMMP</v>
          </cell>
          <cell r="C550" t="str">
            <v>PANCA MITRA MULTIPERDANA PT</v>
          </cell>
        </row>
        <row r="551">
          <cell r="B551" t="str">
            <v>PNBN</v>
          </cell>
          <cell r="C551" t="str">
            <v>BANK PAN INDONESIA TBK PT</v>
          </cell>
        </row>
        <row r="552">
          <cell r="B552" t="str">
            <v>PNBS</v>
          </cell>
          <cell r="C552" t="str">
            <v>BANK PANIN DUBAI SYARIAH TBK</v>
          </cell>
        </row>
        <row r="553">
          <cell r="B553" t="str">
            <v>PNGO</v>
          </cell>
          <cell r="C553" t="str">
            <v>PINAGO UTAMA TBK PT</v>
          </cell>
        </row>
        <row r="554">
          <cell r="B554" t="str">
            <v>PNIN</v>
          </cell>
          <cell r="C554" t="str">
            <v>PANINVEST TBK PT</v>
          </cell>
        </row>
        <row r="555">
          <cell r="B555" t="str">
            <v>PNLF</v>
          </cell>
          <cell r="C555" t="str">
            <v>PANIN FINANCIAL TBK PT</v>
          </cell>
        </row>
        <row r="556">
          <cell r="B556" t="str">
            <v>PNSE</v>
          </cell>
          <cell r="C556" t="str">
            <v>PUDJIADI &amp; SONS TBK PT</v>
          </cell>
        </row>
        <row r="557">
          <cell r="B557" t="str">
            <v>POLA</v>
          </cell>
          <cell r="C557" t="str">
            <v>POOL ADVISTA FINANCE TBK PT</v>
          </cell>
        </row>
        <row r="558">
          <cell r="B558" t="str">
            <v>POLI</v>
          </cell>
          <cell r="C558" t="str">
            <v>POLLUX HOTELS GROUP TBK PT</v>
          </cell>
        </row>
        <row r="559">
          <cell r="B559" t="str">
            <v>POLL</v>
          </cell>
          <cell r="C559" t="str">
            <v>POLLUX PROPERTIES INDONESIA</v>
          </cell>
        </row>
        <row r="560">
          <cell r="B560" t="str">
            <v>POLU</v>
          </cell>
          <cell r="C560" t="str">
            <v>GOLDEN FLOWER PT</v>
          </cell>
        </row>
        <row r="561">
          <cell r="B561" t="str">
            <v>POLY</v>
          </cell>
          <cell r="C561" t="str">
            <v>ASIA PACIFIC FIBERS TBK PT</v>
          </cell>
        </row>
        <row r="562">
          <cell r="B562" t="str">
            <v>POOL</v>
          </cell>
          <cell r="C562" t="str">
            <v>POOL ADVISTA INDONESIA TBK</v>
          </cell>
        </row>
        <row r="563">
          <cell r="B563" t="str">
            <v>PORT</v>
          </cell>
          <cell r="C563" t="str">
            <v>NUSANTARA PELABUHAN HANDAL T</v>
          </cell>
        </row>
        <row r="564">
          <cell r="B564" t="str">
            <v>POSA</v>
          </cell>
          <cell r="C564" t="str">
            <v>BLISS PROPERTI INDONESIA PT</v>
          </cell>
        </row>
        <row r="565">
          <cell r="B565" t="str">
            <v>POWR</v>
          </cell>
          <cell r="C565" t="str">
            <v>CIKARANG LISTRINDO TBK PT</v>
          </cell>
        </row>
        <row r="566">
          <cell r="B566" t="str">
            <v>PPGL</v>
          </cell>
          <cell r="C566" t="str">
            <v>PRIMA GLOBALINDO LOGISTIK TB</v>
          </cell>
        </row>
        <row r="567">
          <cell r="B567" t="str">
            <v>PPRE</v>
          </cell>
          <cell r="C567" t="str">
            <v>PP PRESISI TBK PT</v>
          </cell>
        </row>
        <row r="568">
          <cell r="B568" t="str">
            <v>PPRO</v>
          </cell>
          <cell r="C568" t="str">
            <v>PP PROPERTI TBK PT</v>
          </cell>
        </row>
        <row r="569">
          <cell r="B569" t="str">
            <v>PRAS</v>
          </cell>
          <cell r="C569" t="str">
            <v>PRIMA ALLOY STEEL UNIVERSAL</v>
          </cell>
        </row>
        <row r="570">
          <cell r="B570" t="str">
            <v>PRDA</v>
          </cell>
          <cell r="C570" t="str">
            <v>PRODIA WIDYAHUSADA TBK PT</v>
          </cell>
        </row>
        <row r="571">
          <cell r="B571" t="str">
            <v>PRIM</v>
          </cell>
          <cell r="C571" t="str">
            <v>ROYAL PRIMA TBK PT</v>
          </cell>
        </row>
        <row r="572">
          <cell r="B572" t="str">
            <v>PSAB</v>
          </cell>
          <cell r="C572" t="str">
            <v>J RESOURCES ASIA PASIFIK TBK</v>
          </cell>
        </row>
        <row r="573">
          <cell r="B573" t="str">
            <v>PSDN</v>
          </cell>
          <cell r="C573" t="str">
            <v>PRASIDHA ANEKA NIAGA TBK PT</v>
          </cell>
        </row>
        <row r="574">
          <cell r="B574" t="str">
            <v>PSGO</v>
          </cell>
          <cell r="C574" t="str">
            <v>PALMA SERASIH TBK PT</v>
          </cell>
        </row>
        <row r="575">
          <cell r="B575" t="str">
            <v>PSKT</v>
          </cell>
          <cell r="C575" t="str">
            <v>RED PLANET INDONESIA TBK PT</v>
          </cell>
        </row>
        <row r="576">
          <cell r="B576" t="str">
            <v>PSSI</v>
          </cell>
          <cell r="C576" t="str">
            <v>PELITA SAMUDERA SHIPPING PT</v>
          </cell>
        </row>
        <row r="577">
          <cell r="B577" t="str">
            <v>PTBA</v>
          </cell>
          <cell r="C577" t="str">
            <v>BUKIT ASAM TBK PT</v>
          </cell>
        </row>
        <row r="578">
          <cell r="B578" t="str">
            <v>PTDU</v>
          </cell>
          <cell r="C578" t="str">
            <v>DJASA UBERSAKTI TBK PT</v>
          </cell>
        </row>
        <row r="579">
          <cell r="B579" t="str">
            <v>PTIS</v>
          </cell>
          <cell r="C579" t="str">
            <v>INDO STRAITS TBK PT</v>
          </cell>
        </row>
        <row r="580">
          <cell r="B580" t="str">
            <v>PTPP</v>
          </cell>
          <cell r="C580" t="str">
            <v>PP PERSERO TBK PT</v>
          </cell>
        </row>
        <row r="581">
          <cell r="B581" t="str">
            <v>PTPW</v>
          </cell>
          <cell r="C581" t="str">
            <v>PRATAMA WIDYA TBK PT</v>
          </cell>
        </row>
        <row r="582">
          <cell r="B582" t="str">
            <v>PTRO</v>
          </cell>
          <cell r="C582" t="str">
            <v>PETROSEA TBK PT</v>
          </cell>
        </row>
        <row r="583">
          <cell r="B583" t="str">
            <v>PTSN</v>
          </cell>
          <cell r="C583" t="str">
            <v>SAT NUSAPERSADA TBK PT</v>
          </cell>
        </row>
        <row r="584">
          <cell r="B584" t="str">
            <v>PTSP</v>
          </cell>
          <cell r="C584" t="str">
            <v>PIONEERINDO GOURMET INTERNAT</v>
          </cell>
        </row>
        <row r="585">
          <cell r="B585" t="str">
            <v>PUDP</v>
          </cell>
          <cell r="C585" t="str">
            <v>PUDJIADI PRESTIGE TBK PT</v>
          </cell>
        </row>
        <row r="586">
          <cell r="B586" t="str">
            <v>PURA</v>
          </cell>
          <cell r="C586" t="str">
            <v>PUTRA RAJAWALI KENCANA TBK P</v>
          </cell>
        </row>
        <row r="587">
          <cell r="B587" t="str">
            <v>PURE</v>
          </cell>
          <cell r="C587" t="str">
            <v>TRINITAN METALS &amp; MINERALS T</v>
          </cell>
        </row>
        <row r="588">
          <cell r="B588" t="str">
            <v>PURI</v>
          </cell>
          <cell r="C588" t="str">
            <v>PURI GLOBAL SUKSES TBK PT</v>
          </cell>
        </row>
        <row r="589">
          <cell r="B589" t="str">
            <v>PWON</v>
          </cell>
          <cell r="C589" t="str">
            <v>PAKUWON JATI TBK PT</v>
          </cell>
        </row>
        <row r="590">
          <cell r="B590" t="str">
            <v>PYFA</v>
          </cell>
          <cell r="C590" t="str">
            <v>PYRIDAM FARMA TBK PT</v>
          </cell>
        </row>
        <row r="591">
          <cell r="B591" t="str">
            <v>PZZA</v>
          </cell>
          <cell r="C591" t="str">
            <v>SARIMELATI KENCANA PT</v>
          </cell>
        </row>
        <row r="592">
          <cell r="B592" t="str">
            <v>R/ABFII</v>
          </cell>
          <cell r="C592" t="str">
            <v>ABF INDONESIA BOND INDEX</v>
          </cell>
        </row>
        <row r="593">
          <cell r="B593" t="str">
            <v>R/LQ45X</v>
          </cell>
          <cell r="C593" t="str">
            <v>INDO PREMIER-ETF LQ-45</v>
          </cell>
        </row>
        <row r="594">
          <cell r="B594" t="str">
            <v>RAJA</v>
          </cell>
          <cell r="C594" t="str">
            <v>RUKUN RAHARJA TBK PT</v>
          </cell>
        </row>
        <row r="595">
          <cell r="B595" t="str">
            <v>RALS</v>
          </cell>
          <cell r="C595" t="str">
            <v>RAMAYANA LESTARI SENTOSA TBK</v>
          </cell>
        </row>
        <row r="596">
          <cell r="B596" t="str">
            <v>RANC</v>
          </cell>
          <cell r="C596" t="str">
            <v>SUPRA BOGA LESTARI TBK PT</v>
          </cell>
        </row>
        <row r="597">
          <cell r="B597" t="str">
            <v>RBMS</v>
          </cell>
          <cell r="C597" t="str">
            <v>RISTIA BINTANG MAHKOTA TBK</v>
          </cell>
        </row>
        <row r="598">
          <cell r="B598" t="str">
            <v>RDTX</v>
          </cell>
          <cell r="C598" t="str">
            <v>RODA VIVATEX TBK PT</v>
          </cell>
        </row>
        <row r="599">
          <cell r="B599" t="str">
            <v>REAL</v>
          </cell>
          <cell r="C599" t="str">
            <v>REPOWER ASIA INDONESIA PT</v>
          </cell>
        </row>
        <row r="600">
          <cell r="B600" t="str">
            <v>RELI</v>
          </cell>
          <cell r="C600" t="str">
            <v>RELIANCE SEKURITAS INDONESIA</v>
          </cell>
        </row>
        <row r="601">
          <cell r="B601" t="str">
            <v>RICY</v>
          </cell>
          <cell r="C601" t="str">
            <v>RICKY PUTRA GLOBALINDO PT</v>
          </cell>
        </row>
        <row r="602">
          <cell r="B602" t="str">
            <v>RIGS</v>
          </cell>
          <cell r="C602" t="str">
            <v>RIG TENDERS INDONESIA PT</v>
          </cell>
        </row>
        <row r="603">
          <cell r="B603" t="str">
            <v>RIMO</v>
          </cell>
          <cell r="C603" t="str">
            <v>RIMO INTERNATIONAL LESTARI T</v>
          </cell>
        </row>
        <row r="604">
          <cell r="B604" t="str">
            <v>RISE</v>
          </cell>
          <cell r="C604" t="str">
            <v>JAYA SUKSES MAKMUR SENTOSA T</v>
          </cell>
        </row>
        <row r="605">
          <cell r="B605" t="str">
            <v>RMBA</v>
          </cell>
          <cell r="C605" t="str">
            <v>BENTOEL INTL INVESTAMA PT</v>
          </cell>
        </row>
        <row r="606">
          <cell r="B606" t="str">
            <v>RMKE</v>
          </cell>
          <cell r="C606" t="str">
            <v>RMK ENERGY TBK PT</v>
          </cell>
        </row>
        <row r="607">
          <cell r="B607" t="str">
            <v>ROCK</v>
          </cell>
          <cell r="C607" t="str">
            <v>ROCKFIELDS PROPERTI INDONESI</v>
          </cell>
        </row>
        <row r="608">
          <cell r="B608" t="str">
            <v>RODA</v>
          </cell>
          <cell r="C608" t="str">
            <v>PIKKO LAND DEVELOPMENT TBK P</v>
          </cell>
        </row>
        <row r="609">
          <cell r="B609" t="str">
            <v>RONY</v>
          </cell>
          <cell r="C609" t="str">
            <v>AESLER GRUP INTERNASIONAL TB</v>
          </cell>
        </row>
        <row r="610">
          <cell r="B610" t="str">
            <v>ROTI</v>
          </cell>
          <cell r="C610" t="str">
            <v>NIPPON INDOSARI CORPINDO TBK</v>
          </cell>
        </row>
        <row r="611">
          <cell r="B611" t="str">
            <v>RSGK</v>
          </cell>
          <cell r="C611" t="str">
            <v>KEDOYA ADYARAYA TBK PT</v>
          </cell>
        </row>
        <row r="612">
          <cell r="B612" t="str">
            <v>RUIS</v>
          </cell>
          <cell r="C612" t="str">
            <v>RADIANT UTAMA INTERINSCO TBK</v>
          </cell>
        </row>
        <row r="613">
          <cell r="B613" t="str">
            <v>RUNS</v>
          </cell>
          <cell r="C613" t="str">
            <v>GLOBAL SUKSES SOLUSI TBK PT</v>
          </cell>
        </row>
        <row r="614">
          <cell r="B614" t="str">
            <v>SAFE</v>
          </cell>
          <cell r="C614" t="str">
            <v>STEADY SAFE TBK PT</v>
          </cell>
        </row>
        <row r="615">
          <cell r="B615" t="str">
            <v>SAME</v>
          </cell>
          <cell r="C615" t="str">
            <v>SARANA MEDITAMA METROPOLITAN</v>
          </cell>
        </row>
        <row r="616">
          <cell r="B616" t="str">
            <v>SAMF</v>
          </cell>
          <cell r="C616" t="str">
            <v>SARASWANTI ANUGERAH MAKMUR T</v>
          </cell>
        </row>
        <row r="617">
          <cell r="B617" t="str">
            <v>SAPX</v>
          </cell>
          <cell r="C617" t="str">
            <v>SATRIA ANTARAN PRIMA PT</v>
          </cell>
        </row>
        <row r="618">
          <cell r="B618" t="str">
            <v>SATU</v>
          </cell>
          <cell r="C618" t="str">
            <v>KOTA SATU PROPERTI TBK PT</v>
          </cell>
        </row>
        <row r="619">
          <cell r="B619" t="str">
            <v>SBAT</v>
          </cell>
          <cell r="C619" t="str">
            <v>SEJAHTERA BINTANG ABADI TEXT</v>
          </cell>
        </row>
        <row r="620">
          <cell r="B620" t="str">
            <v>SBMA</v>
          </cell>
          <cell r="C620" t="str">
            <v>SURYA BIRU MURNI ACETYLENE T</v>
          </cell>
        </row>
        <row r="621">
          <cell r="B621" t="str">
            <v>SCCO</v>
          </cell>
          <cell r="C621" t="str">
            <v>SUPREME CABLE MFG CORP PT</v>
          </cell>
        </row>
        <row r="622">
          <cell r="B622" t="str">
            <v>SCMA</v>
          </cell>
          <cell r="C622" t="str">
            <v>SURYA CITRA MEDIA PT TBK</v>
          </cell>
        </row>
        <row r="623">
          <cell r="B623" t="str">
            <v>SCNP</v>
          </cell>
          <cell r="C623" t="str">
            <v>SELARAS CITRA NUSANTARA PERK</v>
          </cell>
        </row>
        <row r="624">
          <cell r="B624" t="str">
            <v>SCPI</v>
          </cell>
          <cell r="C624" t="str">
            <v>ORGANON PHARMA INDONESIA TBK</v>
          </cell>
        </row>
        <row r="625">
          <cell r="B625" t="str">
            <v>SDMU</v>
          </cell>
          <cell r="C625" t="str">
            <v>SIDOMULYO SELARAS TBK PT</v>
          </cell>
        </row>
        <row r="626">
          <cell r="B626" t="str">
            <v>SDPC</v>
          </cell>
          <cell r="C626" t="str">
            <v>MILLENNIUM PHARMACON INTL PT</v>
          </cell>
        </row>
        <row r="627">
          <cell r="B627" t="str">
            <v>SDRA</v>
          </cell>
          <cell r="C627" t="str">
            <v>BANK WOORI SAUDARA INDONESIA</v>
          </cell>
        </row>
        <row r="628">
          <cell r="B628" t="str">
            <v>SEMA</v>
          </cell>
          <cell r="C628" t="str">
            <v>SEMACOM INTEGRATED TBK PT</v>
          </cell>
        </row>
        <row r="629">
          <cell r="B629" t="str">
            <v>SFAN</v>
          </cell>
          <cell r="C629" t="str">
            <v>SURYA FAJAR CAPITAL TBK PT</v>
          </cell>
        </row>
        <row r="630">
          <cell r="B630" t="str">
            <v>SGER</v>
          </cell>
          <cell r="C630" t="str">
            <v>SUMBER GLOBAL ENERGY PT</v>
          </cell>
        </row>
        <row r="631">
          <cell r="B631" t="str">
            <v>SGRO</v>
          </cell>
          <cell r="C631" t="str">
            <v>SAMPOERNA AGRO TBK PT</v>
          </cell>
        </row>
        <row r="632">
          <cell r="B632" t="str">
            <v>SHID</v>
          </cell>
          <cell r="C632" t="str">
            <v>HOTEL SAHID JAYA INTL PT</v>
          </cell>
        </row>
        <row r="633">
          <cell r="B633" t="str">
            <v>SHIP</v>
          </cell>
          <cell r="C633" t="str">
            <v>SILLO MARITIME PERDANA TBK P</v>
          </cell>
        </row>
        <row r="634">
          <cell r="B634" t="str">
            <v>SIDO</v>
          </cell>
          <cell r="C634" t="str">
            <v>INDUSTRI JAMU DAN FARMASI SI</v>
          </cell>
        </row>
        <row r="635">
          <cell r="B635" t="str">
            <v>SILO</v>
          </cell>
          <cell r="C635" t="str">
            <v>SILOAM INTERNATIONAL HOSPITA</v>
          </cell>
        </row>
        <row r="636">
          <cell r="B636" t="str">
            <v>SIMA</v>
          </cell>
          <cell r="C636" t="str">
            <v>SIWANI MAKMUR TBK PT</v>
          </cell>
        </row>
        <row r="637">
          <cell r="B637" t="str">
            <v>SIMP</v>
          </cell>
          <cell r="C637" t="str">
            <v>SALIM IVOMAS PRATAMA TBK PT</v>
          </cell>
        </row>
        <row r="638">
          <cell r="B638" t="str">
            <v>SINI</v>
          </cell>
          <cell r="C638" t="str">
            <v>SINGARAJA PUTRA TBK PT</v>
          </cell>
        </row>
        <row r="639">
          <cell r="B639" t="str">
            <v>SIPD</v>
          </cell>
          <cell r="C639" t="str">
            <v>SREEYA SEWU INDONESIA TBK PT</v>
          </cell>
        </row>
        <row r="640">
          <cell r="B640" t="str">
            <v>SKBM</v>
          </cell>
          <cell r="C640" t="str">
            <v>SEKAR BUMI TBK PT</v>
          </cell>
        </row>
        <row r="641">
          <cell r="B641" t="str">
            <v>SKLT</v>
          </cell>
          <cell r="C641" t="str">
            <v>SEKAR LAUT TBK PT</v>
          </cell>
        </row>
        <row r="642">
          <cell r="B642" t="str">
            <v>SKRN</v>
          </cell>
          <cell r="C642" t="str">
            <v>SUPERKRANE MITRA UTAMA TBK P</v>
          </cell>
        </row>
        <row r="643">
          <cell r="B643" t="str">
            <v>SKYB</v>
          </cell>
          <cell r="C643" t="str">
            <v>NORTHCLIFF CITRANUSA INDONES</v>
          </cell>
        </row>
        <row r="644">
          <cell r="B644" t="str">
            <v>SLIS</v>
          </cell>
          <cell r="C644" t="str">
            <v>GAYA ABADI SEMPURNA TBK PT</v>
          </cell>
        </row>
        <row r="645">
          <cell r="B645" t="str">
            <v>SMAR</v>
          </cell>
          <cell r="C645" t="str">
            <v>SINAR MAS AGRO RES &amp; TECH</v>
          </cell>
        </row>
        <row r="646">
          <cell r="B646" t="str">
            <v>SMBR</v>
          </cell>
          <cell r="C646" t="str">
            <v>SEMEN BATURAJA PERSERO TBK P</v>
          </cell>
        </row>
        <row r="647">
          <cell r="B647" t="str">
            <v>SMCB</v>
          </cell>
          <cell r="C647" t="str">
            <v>SOLUSI BANGUN INDONESIA TBK</v>
          </cell>
        </row>
        <row r="648">
          <cell r="B648" t="str">
            <v>SMDM</v>
          </cell>
          <cell r="C648" t="str">
            <v>SURYAMAS DUTAMAKMUR TBK PT</v>
          </cell>
        </row>
        <row r="649">
          <cell r="B649" t="str">
            <v>SMDR</v>
          </cell>
          <cell r="C649" t="str">
            <v>SAMUDERA INDONESIA TBK PT</v>
          </cell>
        </row>
        <row r="650">
          <cell r="B650" t="str">
            <v>SMGR</v>
          </cell>
          <cell r="C650" t="str">
            <v>SEMEN INDONESIA PERSERO TBK</v>
          </cell>
        </row>
        <row r="651">
          <cell r="B651" t="str">
            <v>SMKL</v>
          </cell>
          <cell r="C651" t="str">
            <v>SATYAMITRA KEMAS LESTARI TBK</v>
          </cell>
        </row>
        <row r="652">
          <cell r="B652" t="str">
            <v>SMMA</v>
          </cell>
          <cell r="C652" t="str">
            <v>SINAR MAS MULTIARTHA PT</v>
          </cell>
        </row>
        <row r="653">
          <cell r="B653" t="str">
            <v>SMMT</v>
          </cell>
          <cell r="C653" t="str">
            <v>GOLDEN EAGLE ENERGY TBK PT</v>
          </cell>
        </row>
        <row r="654">
          <cell r="B654" t="str">
            <v>SMRA</v>
          </cell>
          <cell r="C654" t="str">
            <v>SUMMARECON AGUNG TBK PT</v>
          </cell>
        </row>
        <row r="655">
          <cell r="B655" t="str">
            <v>SMRU</v>
          </cell>
          <cell r="C655" t="str">
            <v>SMR UTAMA TBK PT</v>
          </cell>
        </row>
        <row r="656">
          <cell r="B656" t="str">
            <v>SMSM</v>
          </cell>
          <cell r="C656" t="str">
            <v>SELAMAT SEMPURNA PT</v>
          </cell>
        </row>
        <row r="657">
          <cell r="B657" t="str">
            <v>SNLK</v>
          </cell>
          <cell r="C657" t="str">
            <v>SUNTER LAKESIDE HOTEL TBK PT</v>
          </cell>
        </row>
        <row r="658">
          <cell r="B658" t="str">
            <v>SOCI</v>
          </cell>
          <cell r="C658" t="str">
            <v>SOECHI LINES TBK PT</v>
          </cell>
        </row>
        <row r="659">
          <cell r="B659" t="str">
            <v>SOFA</v>
          </cell>
          <cell r="C659" t="str">
            <v>BOSTON FURNITURE INDUSTRIES</v>
          </cell>
        </row>
        <row r="660">
          <cell r="B660" t="str">
            <v>SOHO</v>
          </cell>
          <cell r="C660" t="str">
            <v>SOHO GLOBAL HEALTH PT</v>
          </cell>
        </row>
        <row r="661">
          <cell r="B661" t="str">
            <v>SONA</v>
          </cell>
          <cell r="C661" t="str">
            <v>SONA TOPAS TOURISM INDUST PT</v>
          </cell>
        </row>
        <row r="662">
          <cell r="B662" t="str">
            <v>SOSS</v>
          </cell>
          <cell r="C662" t="str">
            <v>SHIELD-ON SERVICE TBK PT</v>
          </cell>
        </row>
        <row r="663">
          <cell r="B663" t="str">
            <v>SOTS</v>
          </cell>
          <cell r="C663" t="str">
            <v>SATRIA MEGA KENCANA TBK PT</v>
          </cell>
        </row>
        <row r="664">
          <cell r="B664" t="str">
            <v>SPMA</v>
          </cell>
          <cell r="C664" t="str">
            <v>SUPARMA TBK PT</v>
          </cell>
        </row>
        <row r="665">
          <cell r="B665" t="str">
            <v>SPTO</v>
          </cell>
          <cell r="C665" t="str">
            <v>SURYA PERTIWI TBK PT</v>
          </cell>
        </row>
        <row r="666">
          <cell r="B666" t="str">
            <v>SQMI</v>
          </cell>
          <cell r="C666" t="str">
            <v>WILTON MAKMUR INDONESIA TBK</v>
          </cell>
        </row>
        <row r="667">
          <cell r="B667" t="str">
            <v>SRAJ</v>
          </cell>
          <cell r="C667" t="str">
            <v>SEJAHTERARAYA ANUGRAHJAYA TB</v>
          </cell>
        </row>
        <row r="668">
          <cell r="B668" t="str">
            <v>SRIL</v>
          </cell>
          <cell r="C668" t="str">
            <v>SRI REJEKI ISMAN TBK PT</v>
          </cell>
        </row>
        <row r="669">
          <cell r="B669" t="str">
            <v>SRSN</v>
          </cell>
          <cell r="C669" t="str">
            <v>INDO ACIDATAMA TBK PT</v>
          </cell>
        </row>
        <row r="670">
          <cell r="B670" t="str">
            <v>SRTG</v>
          </cell>
          <cell r="C670" t="str">
            <v>SARATOGA INVESTAMA SEDAYA TB</v>
          </cell>
        </row>
        <row r="671">
          <cell r="B671" t="str">
            <v>SSIA</v>
          </cell>
          <cell r="C671" t="str">
            <v>SURYA SEMESTA INTERNUSA PT</v>
          </cell>
        </row>
        <row r="672">
          <cell r="B672" t="str">
            <v>SSMS</v>
          </cell>
          <cell r="C672" t="str">
            <v>SAWIT SUMBERMAS SARANA TBK P</v>
          </cell>
        </row>
        <row r="673">
          <cell r="B673" t="str">
            <v>SSTM</v>
          </cell>
          <cell r="C673" t="str">
            <v>SUNSON TEXTILE MANUFACTURER</v>
          </cell>
        </row>
        <row r="674">
          <cell r="B674" t="str">
            <v>STAR</v>
          </cell>
          <cell r="C674" t="str">
            <v>BUANA ARTHA ANUGERAH TBK PT</v>
          </cell>
        </row>
        <row r="675">
          <cell r="B675" t="str">
            <v>STTP</v>
          </cell>
          <cell r="C675" t="str">
            <v>SIANTAR TOP PT</v>
          </cell>
        </row>
        <row r="676">
          <cell r="B676" t="str">
            <v>SUGI</v>
          </cell>
          <cell r="C676" t="str">
            <v>SUGIH ENERGY TBK PT</v>
          </cell>
        </row>
        <row r="677">
          <cell r="B677" t="str">
            <v>SULI</v>
          </cell>
          <cell r="C677" t="str">
            <v>SUMALINDO LESTARI JAYA PT</v>
          </cell>
        </row>
        <row r="678">
          <cell r="B678" t="str">
            <v>SUPR</v>
          </cell>
          <cell r="C678" t="str">
            <v>SOLUSI TUNAS PRATAMA TBK PT</v>
          </cell>
        </row>
        <row r="679">
          <cell r="B679" t="str">
            <v>SURE</v>
          </cell>
          <cell r="C679" t="str">
            <v>SUPER ENERGY TBK PT</v>
          </cell>
        </row>
        <row r="680">
          <cell r="B680" t="str">
            <v>SWAT</v>
          </cell>
          <cell r="C680" t="str">
            <v>SRIWAHANA ADITYAKARTA TBK PT</v>
          </cell>
        </row>
        <row r="681">
          <cell r="B681" t="str">
            <v>TALF</v>
          </cell>
          <cell r="C681" t="str">
            <v>TUNAS ALFIN TBK PT</v>
          </cell>
        </row>
        <row r="682">
          <cell r="B682" t="str">
            <v>TAMA</v>
          </cell>
          <cell r="C682" t="str">
            <v>LANCARTAMA SEJATI TBK PT</v>
          </cell>
        </row>
        <row r="683">
          <cell r="B683" t="str">
            <v>TAMU</v>
          </cell>
          <cell r="C683" t="str">
            <v>PELAYARAN TAMARIN SAMUDRA TB</v>
          </cell>
        </row>
        <row r="684">
          <cell r="B684" t="str">
            <v>TAPG</v>
          </cell>
          <cell r="C684" t="str">
            <v>TRIPUTRA AGRO PERSADA PT</v>
          </cell>
        </row>
        <row r="685">
          <cell r="B685" t="str">
            <v>TARA</v>
          </cell>
          <cell r="C685" t="str">
            <v>AGUNG SEMESTA SEJAHTERA TBK</v>
          </cell>
        </row>
        <row r="686">
          <cell r="B686" t="str">
            <v>TAXI</v>
          </cell>
          <cell r="C686" t="str">
            <v>EXPRESS TRANSINDO UTAMA TBK</v>
          </cell>
        </row>
        <row r="687">
          <cell r="B687" t="str">
            <v>TAYS</v>
          </cell>
          <cell r="C687" t="str">
            <v>JAYA SWARASA AGUNG TBK PT</v>
          </cell>
        </row>
        <row r="688">
          <cell r="B688" t="str">
            <v>TBIG</v>
          </cell>
          <cell r="C688" t="str">
            <v>TOWER BERSAMA INFRASTRUCTURE</v>
          </cell>
        </row>
        <row r="689">
          <cell r="B689" t="str">
            <v>TBLA</v>
          </cell>
          <cell r="C689" t="str">
            <v>TUNAS BARU LAMPUNG TBK PT</v>
          </cell>
        </row>
        <row r="690">
          <cell r="B690" t="str">
            <v>TBMS</v>
          </cell>
          <cell r="C690" t="str">
            <v>TEMBAGA MULIA SEMANAN TBK PT</v>
          </cell>
        </row>
        <row r="691">
          <cell r="B691" t="str">
            <v>TCID</v>
          </cell>
          <cell r="C691" t="str">
            <v>MANDOM INDONESIA TBK PT</v>
          </cell>
        </row>
        <row r="692">
          <cell r="B692" t="str">
            <v>TCPI</v>
          </cell>
          <cell r="C692" t="str">
            <v>TRANSCOAL PACIFIC TBK PT</v>
          </cell>
        </row>
        <row r="693">
          <cell r="B693" t="str">
            <v>TDPM</v>
          </cell>
          <cell r="C693" t="str">
            <v>TRIDOMAIN PERFORMANCE MATERI</v>
          </cell>
        </row>
        <row r="694">
          <cell r="B694" t="str">
            <v>TEBE</v>
          </cell>
          <cell r="C694" t="str">
            <v>DANA BRATA LUHUR TBK PT</v>
          </cell>
        </row>
        <row r="695">
          <cell r="B695" t="str">
            <v>TECH</v>
          </cell>
          <cell r="C695" t="str">
            <v>INDOSTERLING TECHNOMEDIA TBK</v>
          </cell>
        </row>
        <row r="696">
          <cell r="B696" t="str">
            <v>TELE</v>
          </cell>
          <cell r="C696" t="str">
            <v>TIPHONE MOBILE INDONESIA TBK</v>
          </cell>
        </row>
        <row r="697">
          <cell r="B697" t="str">
            <v>TFAS</v>
          </cell>
          <cell r="C697" t="str">
            <v>TELEFAST INDONESIA PT</v>
          </cell>
        </row>
        <row r="698">
          <cell r="B698" t="str">
            <v>TFCO</v>
          </cell>
          <cell r="C698" t="str">
            <v>TIFICO FIBER INDONESIA TBK</v>
          </cell>
        </row>
        <row r="699">
          <cell r="B699" t="str">
            <v>TGKA</v>
          </cell>
          <cell r="C699" t="str">
            <v>TIGARAKSA SATRIA TBK PT</v>
          </cell>
        </row>
        <row r="700">
          <cell r="B700" t="str">
            <v>TGRA</v>
          </cell>
          <cell r="C700" t="str">
            <v>TERREGRA ASIA ENERGY PT</v>
          </cell>
        </row>
        <row r="701">
          <cell r="B701" t="str">
            <v>TIFA</v>
          </cell>
          <cell r="C701" t="str">
            <v>KDB TIFA FINANCE TBK PT</v>
          </cell>
        </row>
        <row r="702">
          <cell r="B702" t="str">
            <v>TINS</v>
          </cell>
          <cell r="C702" t="str">
            <v>TIMAH TBK PT</v>
          </cell>
        </row>
        <row r="703">
          <cell r="B703" t="str">
            <v>TIRA</v>
          </cell>
          <cell r="C703" t="str">
            <v>TIRA AUSTENITE PT</v>
          </cell>
        </row>
        <row r="704">
          <cell r="B704" t="str">
            <v>TIRT</v>
          </cell>
          <cell r="C704" t="str">
            <v>TIRTA MAHAKAM RESOURCES TBK</v>
          </cell>
        </row>
        <row r="705">
          <cell r="B705" t="str">
            <v>TKIM</v>
          </cell>
          <cell r="C705" t="str">
            <v>PABRIK KERTAS TJIWI KIMIA PT</v>
          </cell>
        </row>
        <row r="706">
          <cell r="B706" t="str">
            <v>TLKM</v>
          </cell>
          <cell r="C706" t="str">
            <v>TELKOM INDONESIA PERSERO TBK</v>
          </cell>
        </row>
        <row r="707">
          <cell r="B707" t="str">
            <v>TMAS</v>
          </cell>
          <cell r="C707" t="str">
            <v>TEMAS TBK PT</v>
          </cell>
        </row>
        <row r="708">
          <cell r="B708" t="str">
            <v>TMPO</v>
          </cell>
          <cell r="C708" t="str">
            <v>TEMPO INTI MEDIA TBK PT</v>
          </cell>
        </row>
        <row r="709">
          <cell r="B709" t="str">
            <v>TNCA</v>
          </cell>
          <cell r="C709" t="str">
            <v>TRIMUDA NUANSA CITRA PT</v>
          </cell>
        </row>
        <row r="710">
          <cell r="B710" t="str">
            <v>TOBA</v>
          </cell>
          <cell r="C710" t="str">
            <v>TBS ENERGI UTAMA TBK PT</v>
          </cell>
        </row>
        <row r="711">
          <cell r="B711" t="str">
            <v>TOPS</v>
          </cell>
          <cell r="C711" t="str">
            <v>TOTALINDO EKA PERSADA TBK PT</v>
          </cell>
        </row>
        <row r="712">
          <cell r="B712" t="str">
            <v>TOTL</v>
          </cell>
          <cell r="C712" t="str">
            <v>TOTAL BANGUN PERSADA</v>
          </cell>
        </row>
        <row r="713">
          <cell r="B713" t="str">
            <v>TOTO</v>
          </cell>
          <cell r="C713" t="str">
            <v>SURYA TOTO INDONESIA PT</v>
          </cell>
        </row>
        <row r="714">
          <cell r="B714" t="str">
            <v>TOWR</v>
          </cell>
          <cell r="C714" t="str">
            <v>SARANA MENARA NUSANTARA PT</v>
          </cell>
        </row>
        <row r="715">
          <cell r="B715" t="str">
            <v>TOYS</v>
          </cell>
          <cell r="C715" t="str">
            <v>SUNINDO ADIPERSADA TBK PT</v>
          </cell>
        </row>
        <row r="716">
          <cell r="B716" t="str">
            <v>TPIA</v>
          </cell>
          <cell r="C716" t="str">
            <v>CHANDRA ASRI PETROCHEMICAL</v>
          </cell>
        </row>
        <row r="717">
          <cell r="B717" t="str">
            <v>TPMA</v>
          </cell>
          <cell r="C717" t="str">
            <v>TRANS POWER MARINE TBK PT</v>
          </cell>
        </row>
        <row r="718">
          <cell r="B718" t="str">
            <v>TRAM</v>
          </cell>
          <cell r="C718" t="str">
            <v>TRADA ALAM MINERA TBK PT</v>
          </cell>
        </row>
        <row r="719">
          <cell r="B719" t="str">
            <v>TRIL</v>
          </cell>
          <cell r="C719" t="str">
            <v>TRIWIRA INSANLESTARI TBK PT</v>
          </cell>
        </row>
        <row r="720">
          <cell r="B720" t="str">
            <v>TRIM</v>
          </cell>
          <cell r="C720" t="str">
            <v>TRIMEGAH SEKURITAS INDONESIA</v>
          </cell>
        </row>
        <row r="721">
          <cell r="B721" t="str">
            <v>TRIN</v>
          </cell>
          <cell r="C721" t="str">
            <v>PERINTIS TRINITI PROPERTI TB</v>
          </cell>
        </row>
        <row r="722">
          <cell r="B722" t="str">
            <v>TRIO</v>
          </cell>
          <cell r="C722" t="str">
            <v>TRIKOMSEL OKE TBK PT</v>
          </cell>
        </row>
        <row r="723">
          <cell r="B723" t="str">
            <v>TRIS</v>
          </cell>
          <cell r="C723" t="str">
            <v>TRISULA INTERNATIONAL TBK PT</v>
          </cell>
        </row>
        <row r="724">
          <cell r="B724" t="str">
            <v>TRJA</v>
          </cell>
          <cell r="C724" t="str">
            <v>TRANSKON JAYA TBK PT</v>
          </cell>
        </row>
        <row r="725">
          <cell r="B725" t="str">
            <v>TRST</v>
          </cell>
          <cell r="C725" t="str">
            <v>TRIAS SENTOSA TBK PT</v>
          </cell>
        </row>
        <row r="726">
          <cell r="B726" t="b">
            <v>1</v>
          </cell>
          <cell r="C726" t="str">
            <v>TRINITI DINAMIK TBK PT</v>
          </cell>
        </row>
        <row r="727">
          <cell r="B727" t="str">
            <v>TRUK</v>
          </cell>
          <cell r="C727" t="str">
            <v>GUNA TIMUR RAYA TBK PT</v>
          </cell>
        </row>
        <row r="728">
          <cell r="B728" t="str">
            <v>TRUS</v>
          </cell>
          <cell r="C728" t="str">
            <v>TRUST FINANCE INDONESIA TBK</v>
          </cell>
        </row>
        <row r="729">
          <cell r="B729" t="str">
            <v>TSPC</v>
          </cell>
          <cell r="C729" t="str">
            <v>TEMPO SCAN PACIFIC TBK PT</v>
          </cell>
        </row>
        <row r="730">
          <cell r="B730" t="str">
            <v>TUGU</v>
          </cell>
          <cell r="C730" t="str">
            <v>ASURANSI TUGU PRATAMA INDONE</v>
          </cell>
        </row>
        <row r="731">
          <cell r="B731" t="str">
            <v>TURI</v>
          </cell>
          <cell r="C731" t="str">
            <v>TUNAS RIDEAN TBK PT</v>
          </cell>
        </row>
        <row r="732">
          <cell r="B732" t="str">
            <v>UANG</v>
          </cell>
          <cell r="C732" t="str">
            <v>PAKUAN TBK PT</v>
          </cell>
        </row>
        <row r="733">
          <cell r="B733" t="str">
            <v>UCID</v>
          </cell>
          <cell r="C733" t="str">
            <v>UNI-CHARM INDONESIA TBK PT</v>
          </cell>
        </row>
        <row r="734">
          <cell r="B734" t="str">
            <v>UFOE</v>
          </cell>
          <cell r="C734" t="str">
            <v>DAMAI SEJAHTERA ABADI TBK PT</v>
          </cell>
        </row>
        <row r="735">
          <cell r="B735" t="str">
            <v>ULTJ</v>
          </cell>
          <cell r="C735" t="str">
            <v>ULTRAJAYA MILK IND &amp; TRADING</v>
          </cell>
        </row>
        <row r="736">
          <cell r="B736" t="str">
            <v>UNIC</v>
          </cell>
          <cell r="C736" t="str">
            <v>UNGGUL INDAH CAHAYA TBK PT</v>
          </cell>
        </row>
        <row r="737">
          <cell r="B737" t="str">
            <v>UNIQ</v>
          </cell>
          <cell r="C737" t="str">
            <v>ULIMA NITRA TBK PT</v>
          </cell>
        </row>
        <row r="738">
          <cell r="B738" t="str">
            <v>UNIT</v>
          </cell>
          <cell r="C738" t="str">
            <v>CAHAYA PERMATA SEJAHTERA TBK</v>
          </cell>
        </row>
        <row r="739">
          <cell r="B739" t="str">
            <v>UNSP</v>
          </cell>
          <cell r="C739" t="str">
            <v>BAKRIE SUMATERA PLANTATIO PT</v>
          </cell>
        </row>
        <row r="740">
          <cell r="B740" t="str">
            <v>UNTR</v>
          </cell>
          <cell r="C740" t="str">
            <v>UNITED TRACTORS TBK PT</v>
          </cell>
        </row>
        <row r="741">
          <cell r="B741" t="str">
            <v>UNVR</v>
          </cell>
          <cell r="C741" t="str">
            <v>UNILEVER INDONESIA TBK PT</v>
          </cell>
        </row>
        <row r="742">
          <cell r="B742" t="str">
            <v>URBN</v>
          </cell>
          <cell r="C742" t="str">
            <v>URBAN JAKARTA PROPERTINDO TB</v>
          </cell>
        </row>
        <row r="743">
          <cell r="B743" t="str">
            <v>UVCR</v>
          </cell>
          <cell r="C743" t="str">
            <v>TRIMEGAH KARYA PRATAMA TBK P</v>
          </cell>
        </row>
        <row r="744">
          <cell r="B744" t="str">
            <v>VICI</v>
          </cell>
          <cell r="C744" t="str">
            <v>VICTORIA CARE INDONESIA TBK</v>
          </cell>
        </row>
        <row r="745">
          <cell r="B745" t="str">
            <v>VICO</v>
          </cell>
          <cell r="C745" t="str">
            <v>VICTORIA INVESTAMA TBK PT</v>
          </cell>
        </row>
        <row r="746">
          <cell r="B746" t="str">
            <v>VINS</v>
          </cell>
          <cell r="C746" t="str">
            <v>VICTORIA INSURANCE TBK PT</v>
          </cell>
        </row>
        <row r="747">
          <cell r="B747" t="str">
            <v>VIVA</v>
          </cell>
          <cell r="C747" t="str">
            <v>VISI MEDIA ASIA TBK PT</v>
          </cell>
        </row>
        <row r="748">
          <cell r="B748" t="str">
            <v>VOKS</v>
          </cell>
          <cell r="C748" t="str">
            <v>VOKSEL ELECTRIC TBK PT</v>
          </cell>
        </row>
        <row r="749">
          <cell r="B749" t="str">
            <v>VRNA</v>
          </cell>
          <cell r="C749" t="str">
            <v>VERENA MULTI FINANCE TBK PT</v>
          </cell>
        </row>
        <row r="750">
          <cell r="B750" t="str">
            <v>WAPO</v>
          </cell>
          <cell r="C750" t="str">
            <v>WAHANA PRONATURAL TBK PT</v>
          </cell>
        </row>
        <row r="751">
          <cell r="B751" t="str">
            <v>WEGE</v>
          </cell>
          <cell r="C751" t="str">
            <v>WIJAYA KARYA BANGUNAN GEDUNG</v>
          </cell>
        </row>
        <row r="752">
          <cell r="B752" t="str">
            <v>WEHA</v>
          </cell>
          <cell r="C752" t="str">
            <v>WEHA TRANSPORTASI INDONESIA</v>
          </cell>
        </row>
        <row r="753">
          <cell r="B753" t="str">
            <v>WGSH</v>
          </cell>
          <cell r="C753" t="str">
            <v>WIRA GLOBAL SOLUSI TBK PT</v>
          </cell>
        </row>
        <row r="754">
          <cell r="B754" t="str">
            <v>WICO</v>
          </cell>
          <cell r="C754" t="str">
            <v>WICAKSANA OVERSEAS INTL PT</v>
          </cell>
        </row>
        <row r="755">
          <cell r="B755" t="str">
            <v>WIFI</v>
          </cell>
          <cell r="C755" t="str">
            <v>SOLUSI SINERGI DIGITAL TBK P</v>
          </cell>
        </row>
        <row r="756">
          <cell r="B756" t="str">
            <v>WIIM</v>
          </cell>
          <cell r="C756" t="str">
            <v>WISMILAK INTI MAKMUR TBK PT</v>
          </cell>
        </row>
        <row r="757">
          <cell r="B757" t="str">
            <v>WIKA</v>
          </cell>
          <cell r="C757" t="str">
            <v>WIJAYA KARYA PERSERO TBK PT</v>
          </cell>
        </row>
        <row r="758">
          <cell r="B758" t="str">
            <v>WINS</v>
          </cell>
          <cell r="C758" t="str">
            <v>WINTERMAR OFFSHORE MARINE</v>
          </cell>
        </row>
        <row r="759">
          <cell r="B759" t="str">
            <v>WMPP</v>
          </cell>
          <cell r="C759" t="str">
            <v>WIDODO MAKMUR PERKASA TBK PT</v>
          </cell>
        </row>
        <row r="760">
          <cell r="B760" t="str">
            <v>WMUU</v>
          </cell>
          <cell r="C760" t="str">
            <v>WIDODO MAKMUR UNGGAS PT TBK</v>
          </cell>
        </row>
        <row r="761">
          <cell r="B761" t="str">
            <v>WOMF</v>
          </cell>
          <cell r="C761" t="str">
            <v>WAHANA OTTOMITRA MULTIARTHA</v>
          </cell>
        </row>
        <row r="762">
          <cell r="B762" t="str">
            <v>WOOD</v>
          </cell>
          <cell r="C762" t="str">
            <v>INTEGRA INDOCABINET TBK PT</v>
          </cell>
        </row>
        <row r="763">
          <cell r="B763" t="str">
            <v>WOWS</v>
          </cell>
          <cell r="C763" t="str">
            <v>GINTING JAYA ENERGI TBK PT</v>
          </cell>
        </row>
        <row r="764">
          <cell r="B764" t="str">
            <v>WSBP</v>
          </cell>
          <cell r="C764" t="str">
            <v>WASKITA BETON PRECAST TBK PT</v>
          </cell>
        </row>
        <row r="765">
          <cell r="B765" t="str">
            <v>WSKT</v>
          </cell>
          <cell r="C765" t="str">
            <v>WASKITA KARYA PERSERO TBK PT</v>
          </cell>
        </row>
        <row r="766">
          <cell r="B766" t="str">
            <v>WTON</v>
          </cell>
          <cell r="C766" t="str">
            <v>WIJAYA KARYA BETON TBK PT</v>
          </cell>
        </row>
        <row r="767">
          <cell r="B767" t="str">
            <v>XAFA</v>
          </cell>
          <cell r="C767" t="str">
            <v>AVRIST ETF FIXED RATE BOND I</v>
          </cell>
        </row>
        <row r="768">
          <cell r="B768" t="str">
            <v>XAQA</v>
          </cell>
          <cell r="C768" t="str">
            <v>ASHMORE ETF LQ45 ALPHA</v>
          </cell>
        </row>
        <row r="769">
          <cell r="B769" t="str">
            <v>XASG</v>
          </cell>
          <cell r="C769" t="str">
            <v>AURORA ETF FTSE INDO ESG</v>
          </cell>
        </row>
        <row r="770">
          <cell r="B770" t="str">
            <v>XBES</v>
          </cell>
          <cell r="C770" t="str">
            <v>BNI-AM ETF MSCI ESG LEADERS</v>
          </cell>
        </row>
        <row r="771">
          <cell r="B771" t="str">
            <v>XBID</v>
          </cell>
          <cell r="C771" t="str">
            <v>BATAVIA IDX30 ETF</v>
          </cell>
        </row>
        <row r="772">
          <cell r="B772" t="str">
            <v>XBIG</v>
          </cell>
          <cell r="C772" t="str">
            <v>BNP PARIBAS IDX GROWTH30 ETF</v>
          </cell>
        </row>
        <row r="773">
          <cell r="B773" t="str">
            <v>XBIN</v>
          </cell>
          <cell r="C773" t="str">
            <v>BAHANA ETF BISNIS-27</v>
          </cell>
        </row>
        <row r="774">
          <cell r="B774" t="str">
            <v>XBLQ</v>
          </cell>
          <cell r="C774" t="str">
            <v>BATAVIA SMART LIQUID ETF</v>
          </cell>
        </row>
        <row r="775">
          <cell r="B775" t="str">
            <v>XBNI</v>
          </cell>
          <cell r="C775" t="str">
            <v>BNI-AM ETF NUSANTARA MSCI IN</v>
          </cell>
        </row>
        <row r="776">
          <cell r="B776" t="str">
            <v>XBSK</v>
          </cell>
          <cell r="C776" t="str">
            <v>BATAVIA SRI-KEHATI ETF</v>
          </cell>
        </row>
        <row r="777">
          <cell r="B777" t="str">
            <v>XCID</v>
          </cell>
          <cell r="C777" t="str">
            <v>DIRE CIPTA PROPERTI RITEL ID</v>
          </cell>
        </row>
        <row r="778">
          <cell r="B778" t="str">
            <v>XCIS</v>
          </cell>
          <cell r="C778" t="str">
            <v>DIRE CIPT PROP PERHOT PADJA</v>
          </cell>
        </row>
        <row r="779">
          <cell r="B779" t="str">
            <v>XCLQ</v>
          </cell>
          <cell r="C779" t="str">
            <v>CIPTA ETF INDEX LQ45</v>
          </cell>
        </row>
        <row r="780">
          <cell r="B780" t="str">
            <v>XDIF</v>
          </cell>
          <cell r="C780" t="str">
            <v>DANAREKSA ETF ID TOP 40</v>
          </cell>
        </row>
        <row r="781">
          <cell r="B781" t="str">
            <v>XDSG</v>
          </cell>
          <cell r="C781" t="str">
            <v>DANAREKSA ETF ID ESG SCRNED</v>
          </cell>
        </row>
        <row r="782">
          <cell r="B782" t="str">
            <v>XFES</v>
          </cell>
          <cell r="C782" t="str">
            <v>FWD ASSET IDX ESG LEADERS ET</v>
          </cell>
        </row>
        <row r="783">
          <cell r="B783" t="str">
            <v>XIFE</v>
          </cell>
          <cell r="C783" t="str">
            <v>INDEKS PREMIER ETF FTSE ESG</v>
          </cell>
        </row>
        <row r="784">
          <cell r="B784" t="str">
            <v>XIHD</v>
          </cell>
          <cell r="C784" t="str">
            <v>INDO PREMIER IDX HIGH DIV 20</v>
          </cell>
        </row>
        <row r="785">
          <cell r="B785" t="str">
            <v>XIIC</v>
          </cell>
          <cell r="C785" t="str">
            <v>PREMIER ETF INDO CONSUMER</v>
          </cell>
        </row>
        <row r="786">
          <cell r="B786" t="str">
            <v>XIID</v>
          </cell>
          <cell r="C786" t="str">
            <v>PREMIER ETF INDEX IDX30</v>
          </cell>
        </row>
        <row r="787">
          <cell r="B787" t="str">
            <v>XIIF</v>
          </cell>
          <cell r="C787" t="str">
            <v>PREMIER ETF INDO FINANCIAL</v>
          </cell>
        </row>
        <row r="788">
          <cell r="B788" t="str">
            <v>XIIT</v>
          </cell>
          <cell r="C788" t="str">
            <v>INDO PREMIER ETF IDX30</v>
          </cell>
        </row>
        <row r="789">
          <cell r="B789" t="str">
            <v>XIJI</v>
          </cell>
          <cell r="C789" t="str">
            <v>PREMIER ETF SYARIAH JII</v>
          </cell>
        </row>
        <row r="790">
          <cell r="B790" t="str">
            <v>XILV</v>
          </cell>
          <cell r="C790" t="str">
            <v>INDEKS INSIGHT ETF FTSE LVFI</v>
          </cell>
        </row>
        <row r="791">
          <cell r="B791" t="str">
            <v>XIML</v>
          </cell>
          <cell r="C791" t="str">
            <v>PREMIER ETF MSCI IN LAR CAP</v>
          </cell>
        </row>
        <row r="792">
          <cell r="B792" t="str">
            <v>XIPI</v>
          </cell>
          <cell r="C792" t="str">
            <v>INDO PREMIER ETF PEFINDO-I</v>
          </cell>
        </row>
        <row r="793">
          <cell r="B793" t="str">
            <v>XISB</v>
          </cell>
          <cell r="C793" t="str">
            <v>PREMIER ETF INDO SOV BONDS</v>
          </cell>
        </row>
        <row r="794">
          <cell r="B794" t="str">
            <v>XISC</v>
          </cell>
          <cell r="C794" t="str">
            <v>PREMIER ETF INDO STATE-O COM</v>
          </cell>
        </row>
        <row r="795">
          <cell r="B795" t="str">
            <v>XISI</v>
          </cell>
          <cell r="C795" t="str">
            <v>PREMIER ETF SMINFRA18</v>
          </cell>
        </row>
        <row r="796">
          <cell r="B796" t="str">
            <v>XISR</v>
          </cell>
          <cell r="C796" t="str">
            <v>INDO PREMIER ETF SRI KEHATI</v>
          </cell>
        </row>
        <row r="797">
          <cell r="B797" t="str">
            <v>XKIV</v>
          </cell>
          <cell r="C797" t="str">
            <v>KISI IDX VALUE30 ETF EQ IDX</v>
          </cell>
        </row>
        <row r="798">
          <cell r="B798" t="str">
            <v>XKMS</v>
          </cell>
          <cell r="C798" t="str">
            <v>KISI MSCI INDONESIA ETF</v>
          </cell>
        </row>
        <row r="799">
          <cell r="B799" t="str">
            <v>XMIG</v>
          </cell>
          <cell r="C799" t="str">
            <v>MAJORIS PEFINDO I-GRADE ETF</v>
          </cell>
        </row>
        <row r="800">
          <cell r="B800" t="str">
            <v>XMTS</v>
          </cell>
          <cell r="C800" t="str">
            <v>MNC36 LIKUID ETF</v>
          </cell>
        </row>
        <row r="801">
          <cell r="B801" t="str">
            <v>XNVE</v>
          </cell>
          <cell r="C801" t="str">
            <v>NUSADANA ETF IDX VALUE30</v>
          </cell>
        </row>
        <row r="802">
          <cell r="B802" t="str">
            <v>XPCR</v>
          </cell>
          <cell r="C802" t="str">
            <v>PNM ETF CORE LQ45</v>
          </cell>
        </row>
        <row r="803">
          <cell r="B803" t="str">
            <v>XPDV</v>
          </cell>
          <cell r="C803" t="str">
            <v>PINNACLE CORE HIGH DIV ETF</v>
          </cell>
        </row>
        <row r="804">
          <cell r="B804" t="str">
            <v>XPES</v>
          </cell>
          <cell r="C804" t="str">
            <v>PINNACLE ENHANCED SHARIA ETF</v>
          </cell>
        </row>
        <row r="805">
          <cell r="B805" t="str">
            <v>XPFT</v>
          </cell>
          <cell r="C805" t="str">
            <v>PINNACLE FTSE INDONESIA ETF</v>
          </cell>
        </row>
        <row r="806">
          <cell r="B806" t="str">
            <v>XPID</v>
          </cell>
          <cell r="C806" t="str">
            <v>PINNACLE IDX30 ETF</v>
          </cell>
        </row>
        <row r="807">
          <cell r="B807" t="str">
            <v>XPLC</v>
          </cell>
          <cell r="C807" t="str">
            <v>PINNACLE INDO LARGE CAP ETF</v>
          </cell>
        </row>
        <row r="808">
          <cell r="B808" t="str">
            <v>XPLQ</v>
          </cell>
          <cell r="C808" t="str">
            <v>PINNACLE ENHANCED LIQUID ETF</v>
          </cell>
        </row>
        <row r="809">
          <cell r="B809" t="str">
            <v>XPMI</v>
          </cell>
          <cell r="C809" t="str">
            <v>ETF PHILLIP MSCI ID EQ INDEX</v>
          </cell>
        </row>
        <row r="810">
          <cell r="B810" t="str">
            <v>XPSG</v>
          </cell>
          <cell r="C810" t="str">
            <v>PINNACLE INDONESIA ESG ETF</v>
          </cell>
        </row>
        <row r="811">
          <cell r="B811" t="str">
            <v>XPTD</v>
          </cell>
          <cell r="C811" t="str">
            <v>PANIN ETF IDX30 DINAMIS</v>
          </cell>
        </row>
        <row r="812">
          <cell r="B812" t="str">
            <v>XSBC</v>
          </cell>
          <cell r="C812" t="str">
            <v>SIMAS ETF IDX30</v>
          </cell>
        </row>
        <row r="813">
          <cell r="B813" t="str">
            <v>XSMU</v>
          </cell>
          <cell r="C813" t="str">
            <v>SYAILENDRA ETF MSCI ID ESG U</v>
          </cell>
        </row>
        <row r="814">
          <cell r="B814" t="str">
            <v>XSPI</v>
          </cell>
          <cell r="C814" t="str">
            <v>DANA INVESTASI REAL ESTAT SI</v>
          </cell>
        </row>
        <row r="815">
          <cell r="B815" t="str">
            <v>XSRI</v>
          </cell>
          <cell r="C815" t="str">
            <v>INDEKS STAR ETF SRI-KEHATI</v>
          </cell>
        </row>
        <row r="816">
          <cell r="B816" t="str">
            <v>XSSI</v>
          </cell>
          <cell r="C816" t="str">
            <v>SIMAS ETF JII</v>
          </cell>
        </row>
        <row r="817">
          <cell r="B817" t="str">
            <v>XSSK</v>
          </cell>
          <cell r="C817" t="str">
            <v>SAM ETF SRI-KEHATI</v>
          </cell>
        </row>
        <row r="818">
          <cell r="B818" t="str">
            <v>YELO</v>
          </cell>
          <cell r="C818" t="str">
            <v>YELOOO INTEGRA DATANET TBK P</v>
          </cell>
        </row>
        <row r="819">
          <cell r="B819" t="str">
            <v>YPAS</v>
          </cell>
          <cell r="C819" t="str">
            <v>YANAPRIMA HASTAPERSADA TBK</v>
          </cell>
        </row>
        <row r="820">
          <cell r="B820" t="str">
            <v>YULE</v>
          </cell>
          <cell r="C820" t="str">
            <v>YULIE SEKURITAS INDONESIA TB</v>
          </cell>
        </row>
        <row r="821">
          <cell r="B821" t="str">
            <v>ZBRA</v>
          </cell>
          <cell r="C821" t="str">
            <v>ZEBRA NUSANTARA TBK PT</v>
          </cell>
        </row>
        <row r="822">
          <cell r="B822" t="str">
            <v>ZINC</v>
          </cell>
          <cell r="C822" t="str">
            <v>KAPUAS PRIMA COAL TBK PT</v>
          </cell>
        </row>
        <row r="823">
          <cell r="B823" t="str">
            <v>ZONE</v>
          </cell>
          <cell r="C823" t="str">
            <v>MEGA PERINTIS TBK PT</v>
          </cell>
        </row>
        <row r="824">
          <cell r="B824" t="str">
            <v>ZYRX</v>
          </cell>
          <cell r="C824" t="str">
            <v>ZYREXINDO MANDIRI BUANA TBK</v>
          </cell>
        </row>
      </sheetData>
      <sheetData sheetId="10" refreshError="1"/>
      <sheetData sheetId="11" refreshError="1">
        <row r="2">
          <cell r="B2" t="str">
            <v>AALI</v>
          </cell>
          <cell r="C2" t="str">
            <v>Astra Agro Lestari Tbk PT</v>
          </cell>
          <cell r="D2">
            <v>5</v>
          </cell>
          <cell r="E2">
            <v>5</v>
          </cell>
          <cell r="F2">
            <v>5</v>
          </cell>
          <cell r="G2">
            <v>4</v>
          </cell>
          <cell r="H2">
            <v>4</v>
          </cell>
          <cell r="I2">
            <v>4</v>
          </cell>
        </row>
        <row r="3">
          <cell r="B3" t="str">
            <v>ABBA</v>
          </cell>
          <cell r="C3" t="str">
            <v>Mahaka Media Tbk PT</v>
          </cell>
          <cell r="D3">
            <v>4</v>
          </cell>
          <cell r="E3">
            <v>2</v>
          </cell>
          <cell r="F3">
            <v>2</v>
          </cell>
          <cell r="G3">
            <v>2</v>
          </cell>
          <cell r="H3">
            <v>2</v>
          </cell>
          <cell r="I3">
            <v>2</v>
          </cell>
        </row>
        <row r="4">
          <cell r="B4" t="str">
            <v>ABDA</v>
          </cell>
          <cell r="C4" t="str">
            <v>Asuransi Bina Dana Arta Tbk PT</v>
          </cell>
          <cell r="D4">
            <v>4</v>
          </cell>
          <cell r="E4">
            <v>4</v>
          </cell>
          <cell r="F4">
            <v>3</v>
          </cell>
          <cell r="G4">
            <v>3</v>
          </cell>
          <cell r="H4">
            <v>3</v>
          </cell>
          <cell r="I4">
            <v>4</v>
          </cell>
        </row>
        <row r="5">
          <cell r="B5" t="str">
            <v>ABMM</v>
          </cell>
          <cell r="C5" t="str">
            <v>ABM Investama Tbk PT</v>
          </cell>
          <cell r="D5">
            <v>6</v>
          </cell>
          <cell r="E5">
            <v>3</v>
          </cell>
          <cell r="F5">
            <v>3</v>
          </cell>
          <cell r="G5">
            <v>3</v>
          </cell>
          <cell r="H5">
            <v>3</v>
          </cell>
          <cell r="I5">
            <v>3</v>
          </cell>
        </row>
        <row r="6">
          <cell r="B6" t="str">
            <v>ACES</v>
          </cell>
          <cell r="C6" t="str">
            <v>Ace Hardware Indonesia Tbk PT</v>
          </cell>
          <cell r="D6">
            <v>4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3</v>
          </cell>
        </row>
        <row r="7">
          <cell r="B7" t="str">
            <v>ACST</v>
          </cell>
          <cell r="C7" t="str">
            <v>Acset Indonusa Tbk PT</v>
          </cell>
          <cell r="D7">
            <v>6</v>
          </cell>
          <cell r="E7">
            <v>6</v>
          </cell>
          <cell r="F7">
            <v>6</v>
          </cell>
          <cell r="G7">
            <v>6</v>
          </cell>
          <cell r="H7">
            <v>5</v>
          </cell>
          <cell r="I7">
            <v>5</v>
          </cell>
        </row>
        <row r="8">
          <cell r="B8" t="str">
            <v>ADES</v>
          </cell>
          <cell r="C8" t="str">
            <v>Akasha Wira International Tbk PT</v>
          </cell>
          <cell r="D8">
            <v>4</v>
          </cell>
          <cell r="E8">
            <v>3</v>
          </cell>
          <cell r="F8">
            <v>3</v>
          </cell>
          <cell r="G8">
            <v>2</v>
          </cell>
          <cell r="H8">
            <v>2</v>
          </cell>
          <cell r="I8">
            <v>2</v>
          </cell>
        </row>
        <row r="9">
          <cell r="B9" t="str">
            <v>ADHI</v>
          </cell>
          <cell r="C9" t="str">
            <v>Adhi Karya (Persero) Tbk PT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</row>
        <row r="10">
          <cell r="B10" t="str">
            <v>ADMF</v>
          </cell>
          <cell r="C10" t="str">
            <v>Adira Dinamika Multi Finance Tbk PT</v>
          </cell>
          <cell r="D10">
            <v>7</v>
          </cell>
          <cell r="E10">
            <v>7</v>
          </cell>
          <cell r="F10">
            <v>5</v>
          </cell>
          <cell r="G10">
            <v>5</v>
          </cell>
          <cell r="H10">
            <v>5</v>
          </cell>
          <cell r="I10">
            <v>7</v>
          </cell>
        </row>
        <row r="11">
          <cell r="B11" t="str">
            <v>ADMG</v>
          </cell>
          <cell r="C11" t="str">
            <v>Polychem Indonesia Tbk PT</v>
          </cell>
          <cell r="D11">
            <v>4</v>
          </cell>
          <cell r="E11">
            <v>4</v>
          </cell>
          <cell r="F11">
            <v>4</v>
          </cell>
          <cell r="G11">
            <v>4</v>
          </cell>
          <cell r="H11">
            <v>4</v>
          </cell>
          <cell r="I11">
            <v>4</v>
          </cell>
        </row>
        <row r="12">
          <cell r="B12" t="str">
            <v>ADRO</v>
          </cell>
          <cell r="C12" t="str">
            <v>Adaro Energy Indonesia TBK PT</v>
          </cell>
          <cell r="D12">
            <v>5</v>
          </cell>
          <cell r="E12">
            <v>5</v>
          </cell>
          <cell r="F12">
            <v>5</v>
          </cell>
          <cell r="G12">
            <v>4</v>
          </cell>
          <cell r="H12">
            <v>5</v>
          </cell>
          <cell r="I12">
            <v>5</v>
          </cell>
        </row>
        <row r="13">
          <cell r="B13" t="str">
            <v>AGAR</v>
          </cell>
          <cell r="C13" t="str">
            <v>PT Asia Sejahtera Mina Tbk</v>
          </cell>
          <cell r="D13"/>
          <cell r="E13"/>
          <cell r="F13"/>
          <cell r="G13">
            <v>2</v>
          </cell>
          <cell r="H13">
            <v>2</v>
          </cell>
          <cell r="I13">
            <v>2</v>
          </cell>
        </row>
        <row r="14">
          <cell r="B14" t="str">
            <v>AGII</v>
          </cell>
          <cell r="C14" t="str">
            <v>Aneka Gas Industri Tbk PT</v>
          </cell>
          <cell r="D14">
            <v>8</v>
          </cell>
          <cell r="E14">
            <v>8</v>
          </cell>
          <cell r="F14">
            <v>8</v>
          </cell>
          <cell r="G14">
            <v>7</v>
          </cell>
          <cell r="H14">
            <v>7</v>
          </cell>
          <cell r="I14">
            <v>7</v>
          </cell>
        </row>
        <row r="15">
          <cell r="B15" t="str">
            <v>AGRO</v>
          </cell>
          <cell r="C15" t="str">
            <v>Bank Raya Indonesia Tbk PT</v>
          </cell>
          <cell r="D15">
            <v>5</v>
          </cell>
          <cell r="E15">
            <v>5</v>
          </cell>
          <cell r="F15">
            <v>5</v>
          </cell>
          <cell r="G15">
            <v>4</v>
          </cell>
          <cell r="H15">
            <v>4</v>
          </cell>
          <cell r="I15">
            <v>5</v>
          </cell>
        </row>
        <row r="16">
          <cell r="B16" t="str">
            <v>AGRS</v>
          </cell>
          <cell r="C16" t="str">
            <v>Bank IBK Indonesia Tbk PT</v>
          </cell>
          <cell r="D16">
            <v>4</v>
          </cell>
          <cell r="E16">
            <v>4</v>
          </cell>
          <cell r="F16">
            <v>4</v>
          </cell>
          <cell r="G16">
            <v>3</v>
          </cell>
          <cell r="H16">
            <v>5</v>
          </cell>
          <cell r="I16">
            <v>5</v>
          </cell>
        </row>
        <row r="17">
          <cell r="B17" t="str">
            <v>AHAP</v>
          </cell>
          <cell r="C17" t="str">
            <v>Asuransi Harta Aman Pratama Tbk PT</v>
          </cell>
          <cell r="D17">
            <v>4</v>
          </cell>
          <cell r="E17">
            <v>4</v>
          </cell>
          <cell r="F17">
            <v>4</v>
          </cell>
          <cell r="G17">
            <v>3</v>
          </cell>
          <cell r="H17">
            <v>6</v>
          </cell>
          <cell r="I17">
            <v>6</v>
          </cell>
        </row>
        <row r="18">
          <cell r="B18" t="str">
            <v>AIMS</v>
          </cell>
          <cell r="C18" t="str">
            <v>Akbar Indo Makmur Stimec Tbk PT</v>
          </cell>
          <cell r="D18">
            <v>2</v>
          </cell>
          <cell r="E18">
            <v>2</v>
          </cell>
          <cell r="F18">
            <v>2</v>
          </cell>
          <cell r="G18">
            <v>2</v>
          </cell>
          <cell r="H18">
            <v>2</v>
          </cell>
          <cell r="I18">
            <v>2</v>
          </cell>
        </row>
        <row r="19">
          <cell r="B19" t="str">
            <v>AISA</v>
          </cell>
          <cell r="C19" t="str">
            <v>FKS Food Sejahtera Tbk PT</v>
          </cell>
          <cell r="D19">
            <v>3</v>
          </cell>
          <cell r="E19">
            <v>3</v>
          </cell>
          <cell r="F19">
            <v>4</v>
          </cell>
          <cell r="G19">
            <v>2</v>
          </cell>
          <cell r="H19">
            <v>4</v>
          </cell>
          <cell r="I19">
            <v>3</v>
          </cell>
        </row>
        <row r="20">
          <cell r="B20" t="str">
            <v>AKKU</v>
          </cell>
          <cell r="C20" t="str">
            <v>Anugerah Kagum Karya Utama Tbk PT</v>
          </cell>
          <cell r="D20">
            <v>2</v>
          </cell>
          <cell r="E20">
            <v>2</v>
          </cell>
          <cell r="F20">
            <v>3</v>
          </cell>
          <cell r="G20">
            <v>2</v>
          </cell>
          <cell r="H20">
            <v>2</v>
          </cell>
          <cell r="I20">
            <v>2</v>
          </cell>
        </row>
        <row r="21">
          <cell r="B21" t="str">
            <v>AKPI</v>
          </cell>
          <cell r="C21" t="str">
            <v>Argha Karya Prima Industry Tbk PT</v>
          </cell>
          <cell r="D21">
            <v>5</v>
          </cell>
          <cell r="E21">
            <v>5</v>
          </cell>
          <cell r="F21">
            <v>5</v>
          </cell>
          <cell r="G21">
            <v>6</v>
          </cell>
          <cell r="H21">
            <v>6</v>
          </cell>
          <cell r="I21">
            <v>6</v>
          </cell>
        </row>
        <row r="22">
          <cell r="B22" t="str">
            <v>AKRA</v>
          </cell>
          <cell r="C22" t="str">
            <v>AKR Corporindo Tbk PT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</row>
        <row r="23">
          <cell r="B23" t="str">
            <v>AKSI</v>
          </cell>
          <cell r="C23" t="str">
            <v>MINERAL SUMBERDAYA MANDIRI TBK PT</v>
          </cell>
          <cell r="D23">
            <v>2</v>
          </cell>
          <cell r="E23">
            <v>2</v>
          </cell>
          <cell r="F23">
            <v>2</v>
          </cell>
          <cell r="G23">
            <v>2</v>
          </cell>
          <cell r="H23">
            <v>2</v>
          </cell>
          <cell r="I23">
            <v>2</v>
          </cell>
        </row>
        <row r="24">
          <cell r="B24" t="str">
            <v>ALDO</v>
          </cell>
          <cell r="C24" t="str">
            <v>Alkindo Naratama Tbk PT</v>
          </cell>
          <cell r="D24">
            <v>3</v>
          </cell>
          <cell r="E24">
            <v>3</v>
          </cell>
          <cell r="F24">
            <v>3</v>
          </cell>
          <cell r="G24">
            <v>3</v>
          </cell>
          <cell r="H24">
            <v>3</v>
          </cell>
          <cell r="I24">
            <v>3</v>
          </cell>
        </row>
        <row r="25">
          <cell r="B25" t="str">
            <v>ALKA</v>
          </cell>
          <cell r="C25" t="str">
            <v>Alakasa Industrindo Tbk PT</v>
          </cell>
          <cell r="D25">
            <v>3</v>
          </cell>
          <cell r="E25">
            <v>3</v>
          </cell>
          <cell r="F25">
            <v>3</v>
          </cell>
          <cell r="G25">
            <v>4</v>
          </cell>
          <cell r="H25">
            <v>3</v>
          </cell>
          <cell r="I25">
            <v>3</v>
          </cell>
        </row>
        <row r="26">
          <cell r="B26" t="str">
            <v>ALMI</v>
          </cell>
          <cell r="C26" t="str">
            <v>Alumindo Light Metal Industry Tbk PT</v>
          </cell>
          <cell r="D26">
            <v>5</v>
          </cell>
          <cell r="E26">
            <v>5</v>
          </cell>
          <cell r="F26">
            <v>5</v>
          </cell>
          <cell r="G26">
            <v>5</v>
          </cell>
          <cell r="H26">
            <v>5</v>
          </cell>
          <cell r="I26">
            <v>4</v>
          </cell>
        </row>
        <row r="27">
          <cell r="B27" t="str">
            <v>ALTO</v>
          </cell>
          <cell r="C27" t="str">
            <v>Tri Banyan Tirta Tbk PT</v>
          </cell>
          <cell r="D27">
            <v>3</v>
          </cell>
          <cell r="E27">
            <v>2</v>
          </cell>
          <cell r="F27">
            <v>2</v>
          </cell>
          <cell r="G27">
            <v>2</v>
          </cell>
          <cell r="H27">
            <v>2</v>
          </cell>
          <cell r="I27">
            <v>2</v>
          </cell>
        </row>
        <row r="28">
          <cell r="B28" t="str">
            <v>AMAG</v>
          </cell>
          <cell r="C28" t="str">
            <v>Asuransi Multi Artha Guna Tbk PT</v>
          </cell>
          <cell r="D28">
            <v>6</v>
          </cell>
          <cell r="E28">
            <v>6</v>
          </cell>
          <cell r="F28">
            <v>3</v>
          </cell>
          <cell r="G28">
            <v>8</v>
          </cell>
          <cell r="H28">
            <v>6</v>
          </cell>
          <cell r="I28">
            <v>6</v>
          </cell>
        </row>
        <row r="29">
          <cell r="B29" t="str">
            <v>AMAN</v>
          </cell>
          <cell r="C29" t="str">
            <v>Makmur Berkah Amanda PT Tbk</v>
          </cell>
          <cell r="D29"/>
          <cell r="E29"/>
          <cell r="F29"/>
          <cell r="G29">
            <v>2</v>
          </cell>
          <cell r="H29">
            <v>2</v>
          </cell>
          <cell r="I29">
            <v>2</v>
          </cell>
        </row>
        <row r="30">
          <cell r="B30" t="str">
            <v>AMAR</v>
          </cell>
          <cell r="C30" t="str">
            <v>Bank Amar Indonesia PT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4</v>
          </cell>
        </row>
        <row r="31">
          <cell r="B31" t="str">
            <v>AMFG</v>
          </cell>
          <cell r="C31" t="str">
            <v>Asahimas Flat Glass Tbk PT</v>
          </cell>
          <cell r="D31">
            <v>11</v>
          </cell>
          <cell r="E31">
            <v>11</v>
          </cell>
          <cell r="F31">
            <v>11</v>
          </cell>
          <cell r="G31">
            <v>11</v>
          </cell>
          <cell r="H31">
            <v>11</v>
          </cell>
          <cell r="I31">
            <v>9</v>
          </cell>
        </row>
        <row r="32">
          <cell r="B32" t="str">
            <v>AMIN</v>
          </cell>
          <cell r="C32" t="str">
            <v>Ateliers Mecaniques D'Indonesie Tbk PT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</row>
        <row r="33">
          <cell r="B33" t="str">
            <v>AMOR</v>
          </cell>
          <cell r="C33" t="str">
            <v>Ashmore Asset Management Indonesia PT</v>
          </cell>
          <cell r="D33"/>
          <cell r="E33"/>
          <cell r="F33"/>
          <cell r="G33"/>
          <cell r="H33"/>
          <cell r="I33"/>
        </row>
        <row r="34">
          <cell r="B34" t="str">
            <v>AMRT</v>
          </cell>
          <cell r="C34" t="str">
            <v>Sumber Alfaria Trijaya Tbk PT</v>
          </cell>
          <cell r="D34">
            <v>7</v>
          </cell>
          <cell r="E34">
            <v>7</v>
          </cell>
          <cell r="F34">
            <v>6</v>
          </cell>
          <cell r="G34">
            <v>6</v>
          </cell>
          <cell r="H34">
            <v>6</v>
          </cell>
          <cell r="I34">
            <v>6</v>
          </cell>
        </row>
        <row r="35">
          <cell r="B35" t="str">
            <v>ANDI</v>
          </cell>
          <cell r="C35" t="str">
            <v>Andira Agro Tbk PT</v>
          </cell>
          <cell r="D35"/>
          <cell r="E35"/>
          <cell r="F35">
            <v>2</v>
          </cell>
          <cell r="G35">
            <v>2</v>
          </cell>
          <cell r="H35">
            <v>2</v>
          </cell>
          <cell r="I35">
            <v>2</v>
          </cell>
        </row>
        <row r="36">
          <cell r="B36" t="str">
            <v>ANJT</v>
          </cell>
          <cell r="C36" t="str">
            <v>Austindo Nusantara Jaya Tbk PT</v>
          </cell>
          <cell r="D36">
            <v>7</v>
          </cell>
          <cell r="E36">
            <v>7</v>
          </cell>
          <cell r="F36">
            <v>7</v>
          </cell>
          <cell r="G36">
            <v>5</v>
          </cell>
          <cell r="H36">
            <v>5</v>
          </cell>
          <cell r="I36">
            <v>5</v>
          </cell>
        </row>
        <row r="37">
          <cell r="B37" t="str">
            <v>ANTM</v>
          </cell>
          <cell r="C37" t="str">
            <v>Aneka Tambang Tbk PT</v>
          </cell>
          <cell r="D37">
            <v>6</v>
          </cell>
          <cell r="E37">
            <v>6</v>
          </cell>
          <cell r="F37">
            <v>6</v>
          </cell>
          <cell r="G37">
            <v>5</v>
          </cell>
          <cell r="H37">
            <v>6</v>
          </cell>
          <cell r="I37">
            <v>6</v>
          </cell>
        </row>
        <row r="38">
          <cell r="B38" t="str">
            <v>APEX</v>
          </cell>
          <cell r="C38" t="str">
            <v>Apexindo Pratama Duta Tbk PT</v>
          </cell>
          <cell r="D38">
            <v>3</v>
          </cell>
          <cell r="E38">
            <v>4</v>
          </cell>
          <cell r="F38">
            <v>4</v>
          </cell>
          <cell r="G38">
            <v>4</v>
          </cell>
          <cell r="H38">
            <v>4</v>
          </cell>
          <cell r="I38">
            <v>4</v>
          </cell>
        </row>
        <row r="39">
          <cell r="B39" t="str">
            <v>APIC</v>
          </cell>
          <cell r="C39" t="str">
            <v>Pacific Strategic Financial Tbk PT</v>
          </cell>
          <cell r="D39">
            <v>2</v>
          </cell>
          <cell r="E39">
            <v>2</v>
          </cell>
          <cell r="F39">
            <v>2</v>
          </cell>
          <cell r="G39">
            <v>2</v>
          </cell>
          <cell r="H39">
            <v>2</v>
          </cell>
          <cell r="I39">
            <v>2</v>
          </cell>
        </row>
        <row r="40">
          <cell r="B40" t="str">
            <v>APII</v>
          </cell>
          <cell r="C40" t="str">
            <v>Arita Prima Indonesia Tbk PT</v>
          </cell>
          <cell r="D40">
            <v>2</v>
          </cell>
          <cell r="E40">
            <v>3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</row>
        <row r="41">
          <cell r="B41" t="str">
            <v>APLI</v>
          </cell>
          <cell r="C41" t="str">
            <v>Asiaplast Industries Tbk PT</v>
          </cell>
          <cell r="D41">
            <v>3</v>
          </cell>
          <cell r="E41">
            <v>3</v>
          </cell>
          <cell r="F41">
            <v>4</v>
          </cell>
          <cell r="G41">
            <v>4</v>
          </cell>
          <cell r="H41">
            <v>3</v>
          </cell>
          <cell r="I41">
            <v>3</v>
          </cell>
        </row>
        <row r="42">
          <cell r="B42" t="str">
            <v>APLN</v>
          </cell>
          <cell r="C42" t="str">
            <v>Agung Podomoro Land Tbk PT</v>
          </cell>
          <cell r="D42">
            <v>7</v>
          </cell>
          <cell r="E42">
            <v>8</v>
          </cell>
          <cell r="F42">
            <v>8</v>
          </cell>
          <cell r="G42">
            <v>7</v>
          </cell>
          <cell r="H42">
            <v>7</v>
          </cell>
          <cell r="I42">
            <v>6</v>
          </cell>
        </row>
        <row r="43">
          <cell r="B43" t="str">
            <v>ARCI</v>
          </cell>
          <cell r="C43" t="str">
            <v>Archi Indonesia Tbk PT</v>
          </cell>
          <cell r="D43"/>
          <cell r="E43"/>
          <cell r="F43"/>
          <cell r="G43"/>
          <cell r="H43"/>
          <cell r="I43"/>
        </row>
        <row r="44">
          <cell r="B44" t="str">
            <v>ARGO</v>
          </cell>
          <cell r="C44" t="str">
            <v>Argo Pantes Tbk PT</v>
          </cell>
          <cell r="D44">
            <v>5</v>
          </cell>
          <cell r="E44">
            <v>5</v>
          </cell>
          <cell r="F44">
            <v>5</v>
          </cell>
          <cell r="G44">
            <v>6</v>
          </cell>
          <cell r="H44">
            <v>5</v>
          </cell>
          <cell r="I44">
            <v>3</v>
          </cell>
        </row>
        <row r="45">
          <cell r="B45" t="str">
            <v>ARII</v>
          </cell>
          <cell r="C45" t="str">
            <v>Atlas Resources Tbk PT</v>
          </cell>
          <cell r="D45">
            <v>5</v>
          </cell>
          <cell r="E45">
            <v>5</v>
          </cell>
          <cell r="F45">
            <v>6</v>
          </cell>
          <cell r="G45">
            <v>6</v>
          </cell>
          <cell r="H45">
            <v>5</v>
          </cell>
          <cell r="I45">
            <v>5</v>
          </cell>
        </row>
        <row r="46">
          <cell r="B46" t="str">
            <v>ARKA</v>
          </cell>
          <cell r="C46" t="str">
            <v>Arkha Jayanti Persada PT</v>
          </cell>
          <cell r="D46"/>
          <cell r="E46"/>
          <cell r="F46"/>
          <cell r="G46">
            <v>3</v>
          </cell>
          <cell r="H46">
            <v>3</v>
          </cell>
          <cell r="I46">
            <v>3</v>
          </cell>
        </row>
        <row r="47">
          <cell r="B47" t="str">
            <v>ARMY</v>
          </cell>
          <cell r="C47" t="str">
            <v>Armidian Karyatama Tbk PT</v>
          </cell>
          <cell r="D47"/>
          <cell r="E47">
            <v>1</v>
          </cell>
          <cell r="F47">
            <v>2</v>
          </cell>
          <cell r="G47">
            <v>2</v>
          </cell>
          <cell r="H47"/>
          <cell r="I47"/>
        </row>
        <row r="48">
          <cell r="B48" t="str">
            <v>ARNA</v>
          </cell>
          <cell r="C48" t="str">
            <v>Arwana Citramulia Tbk PT</v>
          </cell>
          <cell r="D48">
            <v>4</v>
          </cell>
          <cell r="E48">
            <v>4</v>
          </cell>
          <cell r="F48">
            <v>4</v>
          </cell>
          <cell r="G48">
            <v>4</v>
          </cell>
          <cell r="H48">
            <v>4</v>
          </cell>
          <cell r="I48">
            <v>3</v>
          </cell>
        </row>
        <row r="49">
          <cell r="B49" t="str">
            <v>ARTA</v>
          </cell>
          <cell r="C49" t="str">
            <v>Arthavest Tbk PT</v>
          </cell>
          <cell r="D49">
            <v>3</v>
          </cell>
          <cell r="E49">
            <v>4</v>
          </cell>
          <cell r="F49">
            <v>4</v>
          </cell>
          <cell r="G49">
            <v>3</v>
          </cell>
          <cell r="H49">
            <v>3</v>
          </cell>
          <cell r="I49">
            <v>3</v>
          </cell>
        </row>
        <row r="50">
          <cell r="B50" t="str">
            <v>ARTI</v>
          </cell>
          <cell r="C50" t="str">
            <v>Ratu Prabu Energi Tbk PT</v>
          </cell>
          <cell r="D50">
            <v>4</v>
          </cell>
          <cell r="E50">
            <v>4</v>
          </cell>
          <cell r="F50">
            <v>4</v>
          </cell>
          <cell r="G50">
            <v>3</v>
          </cell>
          <cell r="H50">
            <v>3</v>
          </cell>
          <cell r="I50">
            <v>3</v>
          </cell>
        </row>
        <row r="51">
          <cell r="B51" t="str">
            <v>ARTO</v>
          </cell>
          <cell r="C51" t="str">
            <v>Bank Jago Tbk PT</v>
          </cell>
          <cell r="D51">
            <v>3</v>
          </cell>
          <cell r="E51">
            <v>3</v>
          </cell>
          <cell r="F51">
            <v>3</v>
          </cell>
          <cell r="G51">
            <v>3</v>
          </cell>
          <cell r="H51">
            <v>3</v>
          </cell>
          <cell r="I51">
            <v>4</v>
          </cell>
        </row>
        <row r="52">
          <cell r="B52" t="str">
            <v>ASBI</v>
          </cell>
          <cell r="C52" t="str">
            <v>Asuransi Bintang Tbk PT</v>
          </cell>
          <cell r="D52">
            <v>4</v>
          </cell>
          <cell r="E52">
            <v>3</v>
          </cell>
          <cell r="F52">
            <v>3</v>
          </cell>
          <cell r="G52">
            <v>3</v>
          </cell>
          <cell r="H52">
            <v>4</v>
          </cell>
          <cell r="I52">
            <v>4</v>
          </cell>
        </row>
        <row r="53">
          <cell r="B53" t="str">
            <v>ASDM</v>
          </cell>
          <cell r="C53" t="str">
            <v>Asuransi Dayin Mitra Tbk PT</v>
          </cell>
          <cell r="D53">
            <v>5</v>
          </cell>
          <cell r="E53">
            <v>5</v>
          </cell>
          <cell r="F53">
            <v>6</v>
          </cell>
          <cell r="G53">
            <v>7</v>
          </cell>
          <cell r="H53">
            <v>5</v>
          </cell>
          <cell r="I53">
            <v>7</v>
          </cell>
        </row>
        <row r="54">
          <cell r="B54" t="str">
            <v>ASGR</v>
          </cell>
          <cell r="C54" t="str">
            <v>Astra Graphia Tbk PT</v>
          </cell>
          <cell r="D54">
            <v>4</v>
          </cell>
          <cell r="E54">
            <v>4</v>
          </cell>
          <cell r="F54">
            <v>4</v>
          </cell>
          <cell r="G54">
            <v>4</v>
          </cell>
          <cell r="H54">
            <v>4</v>
          </cell>
          <cell r="I54">
            <v>4</v>
          </cell>
        </row>
        <row r="55">
          <cell r="B55" t="str">
            <v>ASII</v>
          </cell>
          <cell r="C55" t="str">
            <v>Astra International Tbk PT</v>
          </cell>
          <cell r="D55">
            <v>11</v>
          </cell>
          <cell r="E55">
            <v>12</v>
          </cell>
          <cell r="F55">
            <v>12</v>
          </cell>
          <cell r="G55">
            <v>10</v>
          </cell>
          <cell r="H55">
            <v>9</v>
          </cell>
          <cell r="I55">
            <v>9</v>
          </cell>
        </row>
        <row r="56">
          <cell r="B56" t="str">
            <v>ASJT</v>
          </cell>
          <cell r="C56" t="str">
            <v>Asuransi Jasa Taina</v>
          </cell>
          <cell r="D56">
            <v>4</v>
          </cell>
          <cell r="E56">
            <v>4</v>
          </cell>
          <cell r="F56">
            <v>4</v>
          </cell>
          <cell r="G56">
            <v>4</v>
          </cell>
          <cell r="H56">
            <v>4</v>
          </cell>
          <cell r="I56">
            <v>4</v>
          </cell>
        </row>
        <row r="57">
          <cell r="B57" t="str">
            <v>ASMI</v>
          </cell>
          <cell r="C57" t="str">
            <v>Asuransi Maximus Graha Persada Tbk PT</v>
          </cell>
          <cell r="D57">
            <v>4</v>
          </cell>
          <cell r="E57">
            <v>4</v>
          </cell>
          <cell r="F57">
            <v>3</v>
          </cell>
          <cell r="G57">
            <v>3</v>
          </cell>
          <cell r="H57">
            <v>3</v>
          </cell>
          <cell r="I57">
            <v>3</v>
          </cell>
        </row>
        <row r="58">
          <cell r="B58" t="str">
            <v>ASPI</v>
          </cell>
          <cell r="C58" t="str">
            <v>Andalan Sakti Primaindo PT</v>
          </cell>
          <cell r="D58"/>
          <cell r="E58"/>
          <cell r="F58"/>
          <cell r="G58">
            <v>3</v>
          </cell>
          <cell r="H58">
            <v>4</v>
          </cell>
          <cell r="I58">
            <v>2</v>
          </cell>
        </row>
        <row r="59">
          <cell r="B59" t="str">
            <v>ASRI</v>
          </cell>
          <cell r="C59" t="str">
            <v>Alam Sutera Realty Tbk PT</v>
          </cell>
          <cell r="D59">
            <v>5</v>
          </cell>
          <cell r="E59">
            <v>5</v>
          </cell>
          <cell r="F59">
            <v>5</v>
          </cell>
          <cell r="G59">
            <v>5</v>
          </cell>
          <cell r="H59">
            <v>5</v>
          </cell>
          <cell r="I59">
            <v>5</v>
          </cell>
        </row>
        <row r="60">
          <cell r="B60" t="str">
            <v>ASRM</v>
          </cell>
          <cell r="C60" t="str">
            <v>Asuransi Ramayana Tbk PT</v>
          </cell>
          <cell r="D60">
            <v>4</v>
          </cell>
          <cell r="E60">
            <v>4</v>
          </cell>
          <cell r="F60">
            <v>5</v>
          </cell>
          <cell r="G60">
            <v>5</v>
          </cell>
          <cell r="H60">
            <v>5</v>
          </cell>
          <cell r="I60">
            <v>5</v>
          </cell>
        </row>
        <row r="61">
          <cell r="B61" t="str">
            <v>ASSA</v>
          </cell>
          <cell r="C61" t="str">
            <v>Adi Sarana Armada Tbk PT</v>
          </cell>
          <cell r="D61">
            <v>5</v>
          </cell>
          <cell r="E61">
            <v>5</v>
          </cell>
          <cell r="F61">
            <v>4</v>
          </cell>
          <cell r="G61">
            <v>5</v>
          </cell>
          <cell r="H61">
            <v>4</v>
          </cell>
          <cell r="I61">
            <v>4</v>
          </cell>
        </row>
        <row r="62">
          <cell r="B62" t="str">
            <v>ATAP</v>
          </cell>
          <cell r="C62" t="str">
            <v>Trimitra Prawara Goldland Tbk PT</v>
          </cell>
          <cell r="D62">
            <v>3</v>
          </cell>
          <cell r="E62">
            <v>3</v>
          </cell>
          <cell r="F62">
            <v>3</v>
          </cell>
          <cell r="G62">
            <v>3</v>
          </cell>
          <cell r="H62">
            <v>3</v>
          </cell>
          <cell r="I62">
            <v>2</v>
          </cell>
        </row>
        <row r="63">
          <cell r="B63" t="str">
            <v>ATIC</v>
          </cell>
          <cell r="C63" t="str">
            <v>Anabatic Technologies Tbk PT</v>
          </cell>
          <cell r="D63"/>
          <cell r="E63"/>
          <cell r="F63"/>
          <cell r="G63"/>
          <cell r="H63"/>
          <cell r="I63"/>
        </row>
        <row r="64">
          <cell r="B64" t="str">
            <v>AUTO</v>
          </cell>
          <cell r="C64" t="str">
            <v>Astra Otoparts Tbk PT</v>
          </cell>
          <cell r="D64">
            <v>9</v>
          </cell>
          <cell r="E64">
            <v>8</v>
          </cell>
          <cell r="F64">
            <v>8</v>
          </cell>
          <cell r="G64">
            <v>8</v>
          </cell>
          <cell r="H64">
            <v>8</v>
          </cell>
          <cell r="I64">
            <v>7</v>
          </cell>
        </row>
        <row r="65">
          <cell r="B65" t="str">
            <v>AYLS</v>
          </cell>
          <cell r="C65" t="str">
            <v>Agro Yasa Lestari PT Tbk</v>
          </cell>
          <cell r="D65"/>
          <cell r="E65"/>
          <cell r="F65"/>
          <cell r="G65">
            <v>1</v>
          </cell>
          <cell r="H65">
            <v>4</v>
          </cell>
          <cell r="I65"/>
        </row>
        <row r="66">
          <cell r="B66" t="str">
            <v>BABP</v>
          </cell>
          <cell r="C66" t="str">
            <v>Bank MNC Internasional Tbk PT</v>
          </cell>
          <cell r="D66">
            <v>4</v>
          </cell>
          <cell r="E66">
            <v>5</v>
          </cell>
          <cell r="F66">
            <v>4</v>
          </cell>
          <cell r="G66">
            <v>3</v>
          </cell>
          <cell r="H66">
            <v>4</v>
          </cell>
          <cell r="I66">
            <v>5</v>
          </cell>
        </row>
        <row r="67">
          <cell r="B67" t="str">
            <v>BACA</v>
          </cell>
          <cell r="C67" t="str">
            <v>Bank Capital Indonesia Tbk PT</v>
          </cell>
          <cell r="D67">
            <v>5</v>
          </cell>
          <cell r="E67">
            <v>5</v>
          </cell>
          <cell r="F67">
            <v>5</v>
          </cell>
          <cell r="G67">
            <v>5</v>
          </cell>
          <cell r="H67">
            <v>4</v>
          </cell>
          <cell r="I67">
            <v>3</v>
          </cell>
        </row>
        <row r="68">
          <cell r="B68" t="str">
            <v>BAJA</v>
          </cell>
          <cell r="C68" t="str">
            <v>Saranacentral Bajatama Tbk PT</v>
          </cell>
          <cell r="D68">
            <v>4</v>
          </cell>
          <cell r="E68">
            <v>4</v>
          </cell>
          <cell r="F68">
            <v>4</v>
          </cell>
          <cell r="G68">
            <v>4</v>
          </cell>
          <cell r="H68">
            <v>4</v>
          </cell>
          <cell r="I68">
            <v>4</v>
          </cell>
        </row>
        <row r="69">
          <cell r="B69" t="str">
            <v>BALI</v>
          </cell>
          <cell r="C69" t="str">
            <v>Bali Towerindo Sentra</v>
          </cell>
          <cell r="D69">
            <v>4</v>
          </cell>
          <cell r="E69">
            <v>4</v>
          </cell>
          <cell r="F69">
            <v>4</v>
          </cell>
          <cell r="G69">
            <v>4</v>
          </cell>
          <cell r="H69">
            <v>4</v>
          </cell>
          <cell r="I69">
            <v>4</v>
          </cell>
        </row>
        <row r="70">
          <cell r="B70" t="str">
            <v>BANK</v>
          </cell>
          <cell r="C70" t="str">
            <v>Bank Aladin Syariah Tbk PT</v>
          </cell>
          <cell r="D70"/>
          <cell r="E70"/>
          <cell r="F70"/>
          <cell r="G70"/>
          <cell r="H70"/>
          <cell r="I70"/>
        </row>
        <row r="71">
          <cell r="B71" t="str">
            <v>BAPA</v>
          </cell>
          <cell r="C71" t="str">
            <v>Bekasi Asri Pemula Tbk PT</v>
          </cell>
          <cell r="D71">
            <v>3</v>
          </cell>
          <cell r="E71">
            <v>3</v>
          </cell>
          <cell r="F71">
            <v>3</v>
          </cell>
          <cell r="G71">
            <v>3</v>
          </cell>
          <cell r="H71">
            <v>2</v>
          </cell>
          <cell r="I71">
            <v>2</v>
          </cell>
        </row>
        <row r="72">
          <cell r="B72" t="str">
            <v>BAPI</v>
          </cell>
          <cell r="C72" t="str">
            <v>Bhakti Agung Propertindo PT Tbk</v>
          </cell>
          <cell r="D72"/>
          <cell r="E72"/>
          <cell r="F72"/>
          <cell r="G72"/>
          <cell r="H72"/>
          <cell r="I72"/>
        </row>
        <row r="73">
          <cell r="B73" t="str">
            <v>BATA</v>
          </cell>
          <cell r="C73" t="str">
            <v>Sepatu Bata Tbk PT</v>
          </cell>
          <cell r="D73">
            <v>4</v>
          </cell>
          <cell r="E73">
            <v>4</v>
          </cell>
          <cell r="F73">
            <v>4</v>
          </cell>
          <cell r="G73">
            <v>4</v>
          </cell>
          <cell r="H73">
            <v>4</v>
          </cell>
          <cell r="I73">
            <v>4</v>
          </cell>
        </row>
        <row r="74">
          <cell r="B74" t="str">
            <v>BAYU</v>
          </cell>
          <cell r="C74" t="str">
            <v>Bayu Buana Tbk PT</v>
          </cell>
          <cell r="D74">
            <v>3</v>
          </cell>
          <cell r="E74">
            <v>3</v>
          </cell>
          <cell r="F74">
            <v>3</v>
          </cell>
          <cell r="G74">
            <v>3</v>
          </cell>
          <cell r="H74">
            <v>3</v>
          </cell>
          <cell r="I74">
            <v>3</v>
          </cell>
        </row>
        <row r="75">
          <cell r="B75" t="str">
            <v>BBCA</v>
          </cell>
          <cell r="C75" t="str">
            <v>Bank Central Asia Tbk PT</v>
          </cell>
          <cell r="D75">
            <v>4</v>
          </cell>
          <cell r="E75">
            <v>11</v>
          </cell>
          <cell r="F75">
            <v>11</v>
          </cell>
          <cell r="G75">
            <v>12</v>
          </cell>
          <cell r="H75">
            <v>11</v>
          </cell>
          <cell r="I75">
            <v>12</v>
          </cell>
        </row>
        <row r="76">
          <cell r="B76" t="str">
            <v>BBHI</v>
          </cell>
          <cell r="C76" t="str">
            <v>Allo Bank Indonesia Tbk PT</v>
          </cell>
          <cell r="D76">
            <v>5</v>
          </cell>
          <cell r="E76">
            <v>5</v>
          </cell>
          <cell r="F76">
            <v>5</v>
          </cell>
          <cell r="G76">
            <v>5</v>
          </cell>
          <cell r="H76">
            <v>5</v>
          </cell>
          <cell r="I76">
            <v>5</v>
          </cell>
        </row>
        <row r="77">
          <cell r="B77" t="str">
            <v>BBKP</v>
          </cell>
          <cell r="C77" t="str">
            <v>Bank KB Bukopin Tbk PT</v>
          </cell>
          <cell r="D77">
            <v>2</v>
          </cell>
          <cell r="E77">
            <v>2</v>
          </cell>
          <cell r="F77">
            <v>3</v>
          </cell>
          <cell r="G77">
            <v>3</v>
          </cell>
          <cell r="H77">
            <v>3</v>
          </cell>
          <cell r="I77">
            <v>9</v>
          </cell>
        </row>
        <row r="78">
          <cell r="B78" t="str">
            <v>BBLD</v>
          </cell>
          <cell r="C78" t="str">
            <v>Buana Finance Tbk PT</v>
          </cell>
          <cell r="D78">
            <v>3</v>
          </cell>
          <cell r="E78">
            <v>3</v>
          </cell>
          <cell r="F78">
            <v>3</v>
          </cell>
          <cell r="G78">
            <v>3</v>
          </cell>
          <cell r="H78">
            <v>3</v>
          </cell>
          <cell r="I78">
            <v>3</v>
          </cell>
        </row>
        <row r="79">
          <cell r="B79" t="str">
            <v>BBMD</v>
          </cell>
          <cell r="C79" t="str">
            <v>Bank Mestika Dharma Tbk PT</v>
          </cell>
          <cell r="D79">
            <v>5</v>
          </cell>
          <cell r="E79">
            <v>5</v>
          </cell>
          <cell r="F79">
            <v>5</v>
          </cell>
          <cell r="G79">
            <v>5</v>
          </cell>
          <cell r="H79">
            <v>5</v>
          </cell>
          <cell r="I79">
            <v>5</v>
          </cell>
        </row>
        <row r="80">
          <cell r="B80" t="str">
            <v>BBNI</v>
          </cell>
          <cell r="C80" t="str">
            <v>Bank Negara Indonesia (Persero) Tbk PT</v>
          </cell>
          <cell r="D80">
            <v>8</v>
          </cell>
          <cell r="E80">
            <v>8</v>
          </cell>
          <cell r="F80">
            <v>8</v>
          </cell>
          <cell r="G80">
            <v>9</v>
          </cell>
          <cell r="H80">
            <v>8</v>
          </cell>
          <cell r="I80">
            <v>10</v>
          </cell>
        </row>
        <row r="81">
          <cell r="B81" t="str">
            <v>BBRI</v>
          </cell>
          <cell r="C81" t="str">
            <v>Bank Rakyat Indonesia (Persero) Tbk PT</v>
          </cell>
          <cell r="D81">
            <v>8</v>
          </cell>
          <cell r="E81">
            <v>9</v>
          </cell>
          <cell r="F81">
            <v>8</v>
          </cell>
          <cell r="G81">
            <v>8</v>
          </cell>
          <cell r="H81">
            <v>8</v>
          </cell>
          <cell r="I81">
            <v>10</v>
          </cell>
        </row>
        <row r="82">
          <cell r="B82" t="str">
            <v>BBRM</v>
          </cell>
          <cell r="C82" t="str">
            <v>Pelayaran Nasional Bina Buana Ray Tbk PT</v>
          </cell>
          <cell r="D82">
            <v>5</v>
          </cell>
          <cell r="E82">
            <v>5</v>
          </cell>
          <cell r="F82">
            <v>5</v>
          </cell>
          <cell r="G82">
            <v>5</v>
          </cell>
          <cell r="H82">
            <v>5</v>
          </cell>
          <cell r="I82">
            <v>3</v>
          </cell>
        </row>
        <row r="83">
          <cell r="B83" t="str">
            <v>BBSI</v>
          </cell>
          <cell r="C83" t="str">
            <v>Bank Bisnis Internasional PT</v>
          </cell>
          <cell r="D83">
            <v>3</v>
          </cell>
          <cell r="E83">
            <v>3</v>
          </cell>
          <cell r="F83">
            <v>3</v>
          </cell>
          <cell r="G83">
            <v>3</v>
          </cell>
          <cell r="H83">
            <v>3</v>
          </cell>
          <cell r="I83">
            <v>3</v>
          </cell>
        </row>
        <row r="84">
          <cell r="B84" t="str">
            <v>BBSS</v>
          </cell>
          <cell r="C84" t="str">
            <v>Bumi Benowo Sukses Sejahtera Tbk PT</v>
          </cell>
          <cell r="D84"/>
          <cell r="E84"/>
          <cell r="F84"/>
          <cell r="G84"/>
          <cell r="H84"/>
          <cell r="I84"/>
        </row>
        <row r="85">
          <cell r="B85" t="str">
            <v>BBTN</v>
          </cell>
          <cell r="C85" t="str">
            <v>Bank Tabungan Negara (Persero) Tbk PT</v>
          </cell>
          <cell r="D85">
            <v>6</v>
          </cell>
          <cell r="E85">
            <v>7</v>
          </cell>
          <cell r="F85">
            <v>8</v>
          </cell>
          <cell r="G85">
            <v>9</v>
          </cell>
          <cell r="H85">
            <v>6</v>
          </cell>
          <cell r="I85">
            <v>6</v>
          </cell>
        </row>
        <row r="86">
          <cell r="B86" t="str">
            <v>BBYB</v>
          </cell>
          <cell r="C86" t="str">
            <v>PT Bank Neo Commerce Tbk</v>
          </cell>
          <cell r="D86">
            <v>4</v>
          </cell>
          <cell r="E86">
            <v>4</v>
          </cell>
          <cell r="F86">
            <v>3</v>
          </cell>
          <cell r="G86">
            <v>4</v>
          </cell>
          <cell r="H86">
            <v>6</v>
          </cell>
          <cell r="I86">
            <v>3</v>
          </cell>
        </row>
        <row r="87">
          <cell r="B87" t="str">
            <v>BCAP</v>
          </cell>
          <cell r="C87" t="str">
            <v>MNC Kapital Indonesia Tbk PT</v>
          </cell>
          <cell r="D87">
            <v>5</v>
          </cell>
          <cell r="E87">
            <v>6</v>
          </cell>
          <cell r="F87">
            <v>4</v>
          </cell>
          <cell r="G87">
            <v>4</v>
          </cell>
          <cell r="H87">
            <v>4</v>
          </cell>
          <cell r="I87">
            <v>7</v>
          </cell>
        </row>
        <row r="88">
          <cell r="B88" t="str">
            <v>BCIC</v>
          </cell>
          <cell r="C88" t="str">
            <v>Bank Jtrust Indonesia Tbk PT</v>
          </cell>
          <cell r="D88">
            <v>3</v>
          </cell>
          <cell r="E88">
            <v>7</v>
          </cell>
          <cell r="F88">
            <v>7</v>
          </cell>
          <cell r="G88">
            <v>4</v>
          </cell>
          <cell r="H88">
            <v>5</v>
          </cell>
          <cell r="I88">
            <v>6</v>
          </cell>
        </row>
        <row r="89">
          <cell r="B89" t="str">
            <v>BCIP</v>
          </cell>
          <cell r="C89" t="str">
            <v>Bumi Citra Permai Tbk PT</v>
          </cell>
          <cell r="D89">
            <v>4</v>
          </cell>
          <cell r="E89">
            <v>4</v>
          </cell>
          <cell r="F89">
            <v>4</v>
          </cell>
          <cell r="G89">
            <v>3</v>
          </cell>
          <cell r="H89">
            <v>3</v>
          </cell>
          <cell r="I89">
            <v>3</v>
          </cell>
        </row>
        <row r="90">
          <cell r="B90" t="str">
            <v>BDMN</v>
          </cell>
          <cell r="C90" t="str">
            <v>Bank Danamon Indonesia Tbk PT</v>
          </cell>
          <cell r="D90">
            <v>7</v>
          </cell>
          <cell r="E90">
            <v>7</v>
          </cell>
          <cell r="F90">
            <v>6</v>
          </cell>
          <cell r="G90">
            <v>7</v>
          </cell>
          <cell r="H90">
            <v>6</v>
          </cell>
          <cell r="I90">
            <v>8</v>
          </cell>
        </row>
        <row r="91">
          <cell r="B91" t="str">
            <v>BEBS</v>
          </cell>
          <cell r="C91" t="str">
            <v>Berkah Beton Sadaya Tbk PT</v>
          </cell>
          <cell r="D91"/>
          <cell r="E91"/>
          <cell r="F91"/>
          <cell r="G91"/>
          <cell r="H91"/>
          <cell r="I91"/>
        </row>
        <row r="92">
          <cell r="B92" t="str">
            <v>BEEF</v>
          </cell>
          <cell r="C92" t="str">
            <v>Estika Tata Tiara Tbk PT</v>
          </cell>
          <cell r="D92"/>
          <cell r="E92"/>
          <cell r="F92"/>
          <cell r="G92">
            <v>5</v>
          </cell>
          <cell r="H92"/>
          <cell r="I92">
            <v>6</v>
          </cell>
        </row>
        <row r="93">
          <cell r="B93" t="str">
            <v>BEKS</v>
          </cell>
          <cell r="C93" t="str">
            <v>Bank Pembangunan Daerah Banten Tbk PT</v>
          </cell>
          <cell r="D93"/>
          <cell r="E93"/>
          <cell r="F93"/>
          <cell r="G93"/>
          <cell r="H93"/>
          <cell r="I93"/>
        </row>
        <row r="94">
          <cell r="B94" t="str">
            <v>BELL</v>
          </cell>
          <cell r="C94" t="str">
            <v>Trisula Textile Industries Tbk PT</v>
          </cell>
          <cell r="D94">
            <v>3</v>
          </cell>
          <cell r="E94">
            <v>4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</row>
        <row r="95">
          <cell r="B95" t="str">
            <v>BESS</v>
          </cell>
          <cell r="C95" t="str">
            <v>Batulicin Nusantara Maritim Tbk PT</v>
          </cell>
          <cell r="D95"/>
          <cell r="E95"/>
          <cell r="F95">
            <v>1</v>
          </cell>
          <cell r="G95">
            <v>2</v>
          </cell>
          <cell r="H95">
            <v>2</v>
          </cell>
          <cell r="I95"/>
        </row>
        <row r="96">
          <cell r="B96" t="str">
            <v>BEST</v>
          </cell>
          <cell r="C96" t="str">
            <v>Bekasi Fajar Industrial Estate Tbk PT</v>
          </cell>
          <cell r="D96">
            <v>3</v>
          </cell>
          <cell r="E96">
            <v>5</v>
          </cell>
          <cell r="F96">
            <v>5</v>
          </cell>
          <cell r="G96">
            <v>5</v>
          </cell>
          <cell r="H96">
            <v>5</v>
          </cell>
          <cell r="I96">
            <v>5</v>
          </cell>
        </row>
        <row r="97">
          <cell r="B97" t="str">
            <v>BFIN</v>
          </cell>
          <cell r="C97" t="str">
            <v>BFI Finance Indonesia Tbk PT</v>
          </cell>
          <cell r="D97">
            <v>5</v>
          </cell>
          <cell r="E97">
            <v>5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</row>
        <row r="98">
          <cell r="B98" t="str">
            <v>BGTG</v>
          </cell>
          <cell r="C98" t="str">
            <v>Bank Ganesha Tbk PT</v>
          </cell>
          <cell r="D98"/>
          <cell r="E98"/>
          <cell r="F98"/>
          <cell r="G98"/>
          <cell r="H98"/>
          <cell r="I98"/>
        </row>
        <row r="99">
          <cell r="B99" t="str">
            <v>BHAT</v>
          </cell>
          <cell r="C99" t="str">
            <v>Bhakti Multi Artha Tbk PT</v>
          </cell>
          <cell r="D99"/>
          <cell r="E99"/>
          <cell r="F99"/>
          <cell r="G99"/>
          <cell r="H99">
            <v>2</v>
          </cell>
          <cell r="I99">
            <v>2</v>
          </cell>
        </row>
        <row r="100">
          <cell r="B100" t="str">
            <v>BHIT</v>
          </cell>
          <cell r="C100" t="str">
            <v>MNC Investama Tbk PT</v>
          </cell>
          <cell r="D100">
            <v>6</v>
          </cell>
          <cell r="E100">
            <v>5</v>
          </cell>
          <cell r="F100">
            <v>6</v>
          </cell>
          <cell r="G100">
            <v>6</v>
          </cell>
          <cell r="H100">
            <v>7</v>
          </cell>
          <cell r="I100">
            <v>5</v>
          </cell>
        </row>
        <row r="101">
          <cell r="B101" t="str">
            <v>BIKA</v>
          </cell>
          <cell r="C101" t="str">
            <v>Binakarya Jaya Abadi Tbk PT</v>
          </cell>
          <cell r="D101">
            <v>3</v>
          </cell>
          <cell r="E101">
            <v>3</v>
          </cell>
          <cell r="F101">
            <v>5</v>
          </cell>
          <cell r="G101">
            <v>4</v>
          </cell>
          <cell r="H101">
            <v>4</v>
          </cell>
          <cell r="I101">
            <v>4</v>
          </cell>
        </row>
        <row r="102">
          <cell r="B102" t="str">
            <v>BIMA</v>
          </cell>
          <cell r="C102" t="str">
            <v>Primarindo Asia Infrastructure Tbk PT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</row>
        <row r="103">
          <cell r="B103" t="str">
            <v>BINA</v>
          </cell>
          <cell r="C103" t="str">
            <v>Bank Ina Perdana Tbk PT</v>
          </cell>
          <cell r="D103">
            <v>3</v>
          </cell>
          <cell r="E103"/>
          <cell r="F103"/>
          <cell r="G103"/>
          <cell r="H103"/>
          <cell r="I103"/>
        </row>
        <row r="104">
          <cell r="B104" t="str">
            <v>BIPI</v>
          </cell>
          <cell r="C104" t="str">
            <v>Astrindo Nusantara Infrasruktur Tbk PT</v>
          </cell>
          <cell r="D104">
            <v>4</v>
          </cell>
          <cell r="E104">
            <v>4</v>
          </cell>
          <cell r="F104">
            <v>4</v>
          </cell>
          <cell r="G104">
            <v>4</v>
          </cell>
          <cell r="H104">
            <v>4</v>
          </cell>
          <cell r="I104">
            <v>4</v>
          </cell>
        </row>
        <row r="105">
          <cell r="B105" t="str">
            <v>BIPP</v>
          </cell>
          <cell r="C105" t="str">
            <v>Bhuwanatala Indah Permai Tbk PT</v>
          </cell>
          <cell r="D105">
            <v>3</v>
          </cell>
          <cell r="E105">
            <v>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</row>
        <row r="106">
          <cell r="B106" t="str">
            <v>BIRD</v>
          </cell>
          <cell r="C106" t="str">
            <v>Blue Bird Tbk PT</v>
          </cell>
          <cell r="D106">
            <v>4</v>
          </cell>
          <cell r="E106">
            <v>4</v>
          </cell>
          <cell r="F106">
            <v>4</v>
          </cell>
          <cell r="G106">
            <v>4</v>
          </cell>
          <cell r="H106">
            <v>4</v>
          </cell>
          <cell r="I106">
            <v>4</v>
          </cell>
        </row>
        <row r="107">
          <cell r="B107" t="str">
            <v>BISI</v>
          </cell>
          <cell r="C107" t="str">
            <v>BISI International Tbk PT</v>
          </cell>
          <cell r="D107">
            <v>5</v>
          </cell>
          <cell r="E107">
            <v>5</v>
          </cell>
          <cell r="F107">
            <v>5</v>
          </cell>
          <cell r="G107">
            <v>4</v>
          </cell>
          <cell r="H107">
            <v>5</v>
          </cell>
          <cell r="I107">
            <v>6</v>
          </cell>
        </row>
        <row r="108">
          <cell r="B108" t="str">
            <v>BJBR</v>
          </cell>
          <cell r="C108" t="str">
            <v>Bank Pmbngn Daerh Jawa Brt dn Btn Tbk PT</v>
          </cell>
          <cell r="D108">
            <v>7</v>
          </cell>
          <cell r="E108">
            <v>7</v>
          </cell>
          <cell r="F108">
            <v>6</v>
          </cell>
          <cell r="G108">
            <v>4</v>
          </cell>
          <cell r="H108">
            <v>6</v>
          </cell>
          <cell r="I108">
            <v>7</v>
          </cell>
        </row>
        <row r="109">
          <cell r="B109" t="str">
            <v>BJTM</v>
          </cell>
          <cell r="C109" t="str">
            <v>Bank Pembangunan Daerah Jawa Timr Tbk PT</v>
          </cell>
          <cell r="D109">
            <v>5</v>
          </cell>
          <cell r="E109">
            <v>4</v>
          </cell>
          <cell r="F109">
            <v>7</v>
          </cell>
          <cell r="G109"/>
          <cell r="H109"/>
          <cell r="I109"/>
        </row>
        <row r="110">
          <cell r="B110" t="str">
            <v>BKDP</v>
          </cell>
          <cell r="C110" t="str">
            <v>Bukit Darmo Property Tbk PT</v>
          </cell>
          <cell r="D110">
            <v>4</v>
          </cell>
          <cell r="E110">
            <v>5</v>
          </cell>
          <cell r="F110">
            <v>4</v>
          </cell>
          <cell r="G110">
            <v>4</v>
          </cell>
          <cell r="H110">
            <v>4</v>
          </cell>
          <cell r="I110">
            <v>4</v>
          </cell>
        </row>
        <row r="111">
          <cell r="B111" t="str">
            <v>BKSL</v>
          </cell>
          <cell r="C111" t="str">
            <v>Sentul City Tbk PT</v>
          </cell>
          <cell r="D111">
            <v>4</v>
          </cell>
          <cell r="E111">
            <v>5</v>
          </cell>
          <cell r="F111">
            <v>4</v>
          </cell>
          <cell r="G111">
            <v>3</v>
          </cell>
          <cell r="H111">
            <v>4</v>
          </cell>
          <cell r="I111">
            <v>3</v>
          </cell>
        </row>
        <row r="112">
          <cell r="B112" t="str">
            <v>BKSW</v>
          </cell>
          <cell r="C112" t="str">
            <v>Bank QNB Indonesia Tbk PT</v>
          </cell>
          <cell r="D112">
            <v>6</v>
          </cell>
          <cell r="E112">
            <v>6</v>
          </cell>
          <cell r="F112">
            <v>5</v>
          </cell>
          <cell r="G112">
            <v>6</v>
          </cell>
          <cell r="H112">
            <v>6</v>
          </cell>
          <cell r="I112">
            <v>6</v>
          </cell>
        </row>
        <row r="113">
          <cell r="B113" t="str">
            <v>BLTA</v>
          </cell>
          <cell r="C113" t="str">
            <v>Berlian Laju Tanker Tbk PT</v>
          </cell>
          <cell r="D113"/>
          <cell r="E113">
            <v>3</v>
          </cell>
          <cell r="F113">
            <v>3</v>
          </cell>
          <cell r="G113">
            <v>3</v>
          </cell>
          <cell r="H113"/>
          <cell r="I113"/>
        </row>
        <row r="114">
          <cell r="B114" t="str">
            <v>BLTZ</v>
          </cell>
          <cell r="C114" t="str">
            <v>Graha Layar Prima Tbk PT</v>
          </cell>
          <cell r="D114">
            <v>5</v>
          </cell>
          <cell r="E114">
            <v>5</v>
          </cell>
          <cell r="F114">
            <v>5</v>
          </cell>
          <cell r="G114">
            <v>5</v>
          </cell>
          <cell r="H114">
            <v>5</v>
          </cell>
          <cell r="I114">
            <v>5</v>
          </cell>
        </row>
        <row r="115">
          <cell r="B115" t="str">
            <v>BLUE</v>
          </cell>
          <cell r="C115" t="str">
            <v>Berkah Prima Perkasa Tbk PT</v>
          </cell>
          <cell r="D115"/>
          <cell r="E115"/>
          <cell r="F115"/>
          <cell r="G115"/>
          <cell r="H115"/>
          <cell r="I115"/>
        </row>
        <row r="116">
          <cell r="B116" t="str">
            <v>BMAS</v>
          </cell>
          <cell r="C116" t="str">
            <v>Bank Maspion Indonesia Tbk PT</v>
          </cell>
          <cell r="D116">
            <v>4</v>
          </cell>
          <cell r="E116">
            <v>4</v>
          </cell>
          <cell r="F116">
            <v>4</v>
          </cell>
          <cell r="G116">
            <v>4</v>
          </cell>
          <cell r="H116">
            <v>4</v>
          </cell>
          <cell r="I116">
            <v>4</v>
          </cell>
        </row>
        <row r="117">
          <cell r="B117" t="str">
            <v>BMHS</v>
          </cell>
          <cell r="C117" t="str">
            <v>Bundamedik Tbk PT</v>
          </cell>
          <cell r="D117"/>
          <cell r="E117"/>
          <cell r="F117"/>
          <cell r="G117"/>
          <cell r="H117"/>
          <cell r="I117"/>
        </row>
        <row r="118">
          <cell r="B118" t="str">
            <v>BMRI</v>
          </cell>
          <cell r="C118" t="str">
            <v>Bank Mandiri (Persero) Tbk PT</v>
          </cell>
          <cell r="D118">
            <v>8</v>
          </cell>
          <cell r="E118">
            <v>10</v>
          </cell>
          <cell r="F118">
            <v>11</v>
          </cell>
          <cell r="G118">
            <v>12</v>
          </cell>
          <cell r="H118">
            <v>8</v>
          </cell>
          <cell r="I118">
            <v>12</v>
          </cell>
        </row>
        <row r="119">
          <cell r="B119" t="str">
            <v>BMSR</v>
          </cell>
          <cell r="C119" t="str">
            <v>Bintang Mitra Semestaraya Tbk PT</v>
          </cell>
          <cell r="D119">
            <v>3</v>
          </cell>
          <cell r="E119">
            <v>3</v>
          </cell>
          <cell r="F119">
            <v>3</v>
          </cell>
          <cell r="G119">
            <v>3</v>
          </cell>
          <cell r="H119">
            <v>2</v>
          </cell>
          <cell r="I119">
            <v>2</v>
          </cell>
        </row>
        <row r="120">
          <cell r="B120" t="str">
            <v>BMTR</v>
          </cell>
          <cell r="C120" t="str">
            <v>Global Mediacom Tbk PT</v>
          </cell>
          <cell r="D120">
            <v>5</v>
          </cell>
          <cell r="E120">
            <v>6</v>
          </cell>
          <cell r="F120">
            <v>6</v>
          </cell>
          <cell r="G120">
            <v>6</v>
          </cell>
          <cell r="H120">
            <v>6</v>
          </cell>
          <cell r="I120">
            <v>6</v>
          </cell>
        </row>
        <row r="121">
          <cell r="B121" t="str">
            <v>BNBA</v>
          </cell>
          <cell r="C121" t="str">
            <v>Bank Bumi Arta Tbk PT</v>
          </cell>
          <cell r="D121">
            <v>3</v>
          </cell>
          <cell r="E121">
            <v>3</v>
          </cell>
          <cell r="F121">
            <v>3</v>
          </cell>
          <cell r="G121">
            <v>3</v>
          </cell>
          <cell r="H121">
            <v>3</v>
          </cell>
          <cell r="I121">
            <v>3</v>
          </cell>
        </row>
        <row r="122">
          <cell r="B122" t="str">
            <v>BNBR</v>
          </cell>
          <cell r="C122" t="str">
            <v>Bakrie &amp; Brothers Tbk PT</v>
          </cell>
          <cell r="D122">
            <v>3</v>
          </cell>
          <cell r="E122">
            <v>2</v>
          </cell>
          <cell r="F122">
            <v>4</v>
          </cell>
          <cell r="G122">
            <v>5</v>
          </cell>
          <cell r="H122">
            <v>6</v>
          </cell>
          <cell r="I122">
            <v>6</v>
          </cell>
        </row>
        <row r="123">
          <cell r="B123" t="str">
            <v>BNGA</v>
          </cell>
          <cell r="C123" t="str">
            <v>Bank Cimb Niaga Tbk PT</v>
          </cell>
          <cell r="D123">
            <v>8</v>
          </cell>
          <cell r="E123">
            <v>10</v>
          </cell>
          <cell r="F123">
            <v>11</v>
          </cell>
          <cell r="G123">
            <v>12</v>
          </cell>
          <cell r="H123">
            <v>11</v>
          </cell>
          <cell r="I123">
            <v>8</v>
          </cell>
        </row>
        <row r="124">
          <cell r="B124" t="str">
            <v>BNII</v>
          </cell>
          <cell r="C124" t="str">
            <v>Bank Maybank Indonesia Tbk PT</v>
          </cell>
          <cell r="D124">
            <v>6</v>
          </cell>
          <cell r="E124">
            <v>8</v>
          </cell>
          <cell r="F124">
            <v>3</v>
          </cell>
          <cell r="G124">
            <v>8</v>
          </cell>
          <cell r="H124">
            <v>8</v>
          </cell>
          <cell r="I124">
            <v>8</v>
          </cell>
        </row>
        <row r="125">
          <cell r="B125" t="str">
            <v>BNLI</v>
          </cell>
          <cell r="C125" t="str">
            <v>Bank Permata Tbk PT</v>
          </cell>
          <cell r="D125">
            <v>8</v>
          </cell>
          <cell r="E125">
            <v>10</v>
          </cell>
          <cell r="F125">
            <v>9</v>
          </cell>
          <cell r="G125">
            <v>8</v>
          </cell>
          <cell r="H125">
            <v>8</v>
          </cell>
          <cell r="I125">
            <v>9</v>
          </cell>
        </row>
        <row r="126">
          <cell r="B126" t="str">
            <v>BOBA</v>
          </cell>
          <cell r="C126" t="str">
            <v>Formosa Ingredient Factory PT Tbk</v>
          </cell>
          <cell r="D126"/>
          <cell r="E126"/>
          <cell r="F126"/>
          <cell r="G126"/>
          <cell r="H126"/>
          <cell r="I126"/>
        </row>
        <row r="127">
          <cell r="B127" t="str">
            <v>BOGA</v>
          </cell>
          <cell r="C127" t="str">
            <v>Bintang Oto Global Tbk PT</v>
          </cell>
          <cell r="D127"/>
          <cell r="E127">
            <v>3</v>
          </cell>
          <cell r="F127">
            <v>3</v>
          </cell>
          <cell r="G127">
            <v>2</v>
          </cell>
          <cell r="H127">
            <v>2</v>
          </cell>
          <cell r="I127">
            <v>3</v>
          </cell>
        </row>
        <row r="128">
          <cell r="B128" t="str">
            <v>BOLA</v>
          </cell>
          <cell r="C128" t="str">
            <v>Bali Bintang Sejahtera Tbk PT</v>
          </cell>
          <cell r="D128"/>
          <cell r="E128"/>
          <cell r="F128"/>
          <cell r="G128"/>
          <cell r="H128"/>
          <cell r="I128"/>
        </row>
        <row r="129">
          <cell r="B129" t="str">
            <v>BOLT</v>
          </cell>
          <cell r="C129" t="str">
            <v>PT Garuda Metalindo Tbk</v>
          </cell>
          <cell r="D129">
            <v>4</v>
          </cell>
          <cell r="E129">
            <v>4</v>
          </cell>
          <cell r="F129">
            <v>5</v>
          </cell>
          <cell r="G129">
            <v>6</v>
          </cell>
          <cell r="H129">
            <v>6</v>
          </cell>
          <cell r="I129">
            <v>6</v>
          </cell>
        </row>
        <row r="130">
          <cell r="B130" t="str">
            <v>BOSS</v>
          </cell>
          <cell r="C130" t="str">
            <v>Borneo Olah Sarana Sukses Tbk PT</v>
          </cell>
          <cell r="D130"/>
          <cell r="E130"/>
          <cell r="F130">
            <v>3</v>
          </cell>
          <cell r="G130">
            <v>3</v>
          </cell>
          <cell r="H130"/>
          <cell r="I130"/>
        </row>
        <row r="131">
          <cell r="B131" t="str">
            <v>BPFI</v>
          </cell>
          <cell r="C131" t="str">
            <v>Batavia Prosperindo Finance Tbk PT</v>
          </cell>
          <cell r="D131"/>
          <cell r="E131">
            <v>3</v>
          </cell>
          <cell r="F131">
            <v>4</v>
          </cell>
          <cell r="G131"/>
          <cell r="H131"/>
          <cell r="I131"/>
        </row>
        <row r="132">
          <cell r="B132" t="str">
            <v>BPII</v>
          </cell>
          <cell r="C132" t="str">
            <v>Batavia Prosperindo Internasional Tbk PT</v>
          </cell>
          <cell r="D132">
            <v>2</v>
          </cell>
          <cell r="E132">
            <v>2</v>
          </cell>
          <cell r="F132">
            <v>2</v>
          </cell>
          <cell r="G132">
            <v>2</v>
          </cell>
          <cell r="H132">
            <v>2</v>
          </cell>
          <cell r="I132">
            <v>2</v>
          </cell>
        </row>
        <row r="133">
          <cell r="B133" t="str">
            <v>BPTR</v>
          </cell>
          <cell r="C133" t="str">
            <v>Batavia Prosperindo Trans Tbk PT</v>
          </cell>
          <cell r="D133"/>
          <cell r="E133"/>
          <cell r="F133"/>
          <cell r="G133">
            <v>2</v>
          </cell>
          <cell r="H133"/>
          <cell r="I133"/>
        </row>
        <row r="134">
          <cell r="B134" t="str">
            <v>BRAM</v>
          </cell>
          <cell r="C134" t="str">
            <v>Indo Kordsa Tbk PT</v>
          </cell>
          <cell r="D134">
            <v>7</v>
          </cell>
          <cell r="E134">
            <v>7</v>
          </cell>
          <cell r="F134">
            <v>8</v>
          </cell>
          <cell r="G134">
            <v>6</v>
          </cell>
          <cell r="H134">
            <v>6</v>
          </cell>
          <cell r="I134">
            <v>7</v>
          </cell>
        </row>
        <row r="135">
          <cell r="B135" t="str">
            <v>BRIS</v>
          </cell>
          <cell r="C135" t="str">
            <v>Bank Syariah Indonesia Tbk PT</v>
          </cell>
          <cell r="D135"/>
          <cell r="E135"/>
          <cell r="F135"/>
          <cell r="G135">
            <v>4</v>
          </cell>
          <cell r="H135">
            <v>5</v>
          </cell>
          <cell r="I135"/>
        </row>
        <row r="136">
          <cell r="B136" t="str">
            <v>BRMS</v>
          </cell>
          <cell r="C136" t="str">
            <v>Bumi Resources Minerals Tbk PT</v>
          </cell>
          <cell r="D136">
            <v>3</v>
          </cell>
          <cell r="E136">
            <v>3</v>
          </cell>
          <cell r="F136"/>
          <cell r="G136">
            <v>5</v>
          </cell>
          <cell r="H136">
            <v>8</v>
          </cell>
          <cell r="I136">
            <v>7</v>
          </cell>
        </row>
        <row r="137">
          <cell r="B137" t="str">
            <v>BRNA</v>
          </cell>
          <cell r="C137" t="str">
            <v>Berlina Tbk PT</v>
          </cell>
          <cell r="D137">
            <v>3</v>
          </cell>
          <cell r="E137">
            <v>3</v>
          </cell>
          <cell r="F137">
            <v>3</v>
          </cell>
          <cell r="G137">
            <v>3</v>
          </cell>
          <cell r="H137">
            <v>2</v>
          </cell>
          <cell r="I137">
            <v>2</v>
          </cell>
        </row>
        <row r="138">
          <cell r="B138" t="str">
            <v>BRPT</v>
          </cell>
          <cell r="C138" t="str">
            <v>Barito Pacific Tbk PT</v>
          </cell>
          <cell r="D138">
            <v>3</v>
          </cell>
          <cell r="E138">
            <v>3</v>
          </cell>
          <cell r="F138">
            <v>4</v>
          </cell>
          <cell r="G138">
            <v>4</v>
          </cell>
          <cell r="H138">
            <v>5</v>
          </cell>
          <cell r="I138">
            <v>5</v>
          </cell>
        </row>
        <row r="139">
          <cell r="B139" t="str">
            <v>BSDE</v>
          </cell>
          <cell r="C139" t="str">
            <v>Bumi Serpong Damai Tbk PT</v>
          </cell>
          <cell r="D139">
            <v>8</v>
          </cell>
          <cell r="E139">
            <v>8</v>
          </cell>
          <cell r="F139">
            <v>8</v>
          </cell>
          <cell r="G139">
            <v>8</v>
          </cell>
          <cell r="H139">
            <v>8</v>
          </cell>
          <cell r="I139">
            <v>8</v>
          </cell>
        </row>
        <row r="140">
          <cell r="B140" t="str">
            <v>BSIM</v>
          </cell>
          <cell r="C140" t="str">
            <v>Bank Sinarmas Tbk PT</v>
          </cell>
          <cell r="D140">
            <v>8</v>
          </cell>
          <cell r="E140">
            <v>8</v>
          </cell>
          <cell r="F140">
            <v>6</v>
          </cell>
          <cell r="G140">
            <v>6</v>
          </cell>
          <cell r="H140">
            <v>6</v>
          </cell>
          <cell r="I140">
            <v>6</v>
          </cell>
        </row>
        <row r="141">
          <cell r="B141" t="str">
            <v>BSSR</v>
          </cell>
          <cell r="C141" t="str">
            <v>Baramulti Suksessarana Tbk PT</v>
          </cell>
          <cell r="D141">
            <v>10</v>
          </cell>
          <cell r="E141">
            <v>6</v>
          </cell>
          <cell r="F141">
            <v>6</v>
          </cell>
          <cell r="G141">
            <v>10</v>
          </cell>
          <cell r="H141">
            <v>10</v>
          </cell>
          <cell r="I141">
            <v>11</v>
          </cell>
        </row>
        <row r="142">
          <cell r="B142" t="str">
            <v>BSWD</v>
          </cell>
          <cell r="C142" t="str">
            <v>Bank Of India Indonesia Tbk PT</v>
          </cell>
          <cell r="D142">
            <v>4</v>
          </cell>
          <cell r="E142">
            <v>5</v>
          </cell>
          <cell r="F142">
            <v>4</v>
          </cell>
          <cell r="G142">
            <v>4</v>
          </cell>
          <cell r="H142">
            <v>4</v>
          </cell>
          <cell r="I142">
            <v>7</v>
          </cell>
        </row>
        <row r="143">
          <cell r="B143" t="str">
            <v>BTEK</v>
          </cell>
          <cell r="C143" t="str">
            <v>Bumi Teknokultura Unggul Tbk PT</v>
          </cell>
          <cell r="D143">
            <v>5</v>
          </cell>
          <cell r="E143">
            <v>4</v>
          </cell>
          <cell r="F143">
            <v>4</v>
          </cell>
          <cell r="G143">
            <v>4</v>
          </cell>
          <cell r="H143">
            <v>4</v>
          </cell>
          <cell r="I143">
            <v>2</v>
          </cell>
        </row>
        <row r="144">
          <cell r="B144" t="str">
            <v>BTEL</v>
          </cell>
          <cell r="C144" t="str">
            <v>Bakrie Telecom Tbk PT</v>
          </cell>
          <cell r="D144"/>
          <cell r="E144"/>
          <cell r="F144"/>
          <cell r="G144"/>
          <cell r="H144"/>
          <cell r="I144"/>
        </row>
        <row r="145">
          <cell r="B145" t="str">
            <v>BTON</v>
          </cell>
          <cell r="C145" t="str">
            <v>Betonjaya Manunggal Tbk PT</v>
          </cell>
          <cell r="D145">
            <v>3</v>
          </cell>
          <cell r="E145">
            <v>2</v>
          </cell>
          <cell r="F145">
            <v>3</v>
          </cell>
          <cell r="G145">
            <v>3</v>
          </cell>
          <cell r="H145">
            <v>3</v>
          </cell>
          <cell r="I145">
            <v>3</v>
          </cell>
        </row>
        <row r="146">
          <cell r="B146" t="str">
            <v>BTPN</v>
          </cell>
          <cell r="C146" t="str">
            <v>Bank BTPN Tbk PT</v>
          </cell>
          <cell r="D146">
            <v>6</v>
          </cell>
          <cell r="E146">
            <v>3</v>
          </cell>
          <cell r="F146">
            <v>7</v>
          </cell>
          <cell r="G146">
            <v>5</v>
          </cell>
          <cell r="H146">
            <v>9</v>
          </cell>
          <cell r="I146">
            <v>5</v>
          </cell>
        </row>
        <row r="147">
          <cell r="B147" t="str">
            <v>BTPS</v>
          </cell>
          <cell r="C147" t="str">
            <v>Bank BTPN Syariah Tbk PT</v>
          </cell>
          <cell r="D147"/>
          <cell r="E147"/>
          <cell r="F147"/>
          <cell r="G147">
            <v>5</v>
          </cell>
          <cell r="H147">
            <v>5</v>
          </cell>
          <cell r="I147"/>
        </row>
        <row r="148">
          <cell r="B148" t="str">
            <v>BUDI</v>
          </cell>
          <cell r="C148" t="str">
            <v>Budi Starch &amp; Sweetener Tbk PT</v>
          </cell>
          <cell r="D148">
            <v>7</v>
          </cell>
          <cell r="E148">
            <v>7</v>
          </cell>
          <cell r="F148">
            <v>7</v>
          </cell>
          <cell r="G148">
            <v>7</v>
          </cell>
          <cell r="H148">
            <v>7</v>
          </cell>
          <cell r="I148">
            <v>7</v>
          </cell>
        </row>
        <row r="149">
          <cell r="B149" t="str">
            <v>BUKA</v>
          </cell>
          <cell r="C149" t="str">
            <v>Bukalapak.com Tbk PT</v>
          </cell>
          <cell r="D149"/>
          <cell r="E149"/>
          <cell r="F149"/>
          <cell r="G149"/>
          <cell r="H149"/>
          <cell r="I149"/>
        </row>
        <row r="150">
          <cell r="B150" t="str">
            <v>BUKK</v>
          </cell>
          <cell r="C150" t="str">
            <v>Bukaka Teknik Utama Tbk PT</v>
          </cell>
          <cell r="D150">
            <v>5</v>
          </cell>
          <cell r="E150">
            <v>7</v>
          </cell>
          <cell r="F150">
            <v>5</v>
          </cell>
          <cell r="G150">
            <v>5</v>
          </cell>
          <cell r="H150">
            <v>5</v>
          </cell>
          <cell r="I150">
            <v>5</v>
          </cell>
        </row>
        <row r="151">
          <cell r="B151" t="str">
            <v>BULL</v>
          </cell>
          <cell r="C151" t="str">
            <v>Buana Lintas Lautan Tbk PT</v>
          </cell>
          <cell r="D151">
            <v>4</v>
          </cell>
          <cell r="E151"/>
          <cell r="F151">
            <v>4</v>
          </cell>
          <cell r="G151"/>
          <cell r="H151"/>
          <cell r="I151"/>
        </row>
        <row r="152">
          <cell r="B152" t="str">
            <v>BUMI</v>
          </cell>
          <cell r="C152" t="str">
            <v>Bumi Resources Tbk PT</v>
          </cell>
          <cell r="D152">
            <v>4</v>
          </cell>
          <cell r="E152">
            <v>4</v>
          </cell>
          <cell r="F152">
            <v>7</v>
          </cell>
          <cell r="G152">
            <v>7</v>
          </cell>
          <cell r="H152">
            <v>7</v>
          </cell>
          <cell r="I152">
            <v>11</v>
          </cell>
        </row>
        <row r="153">
          <cell r="B153" t="str">
            <v>BUVA</v>
          </cell>
          <cell r="C153" t="str">
            <v>Bukit Uluwatu Villa Tbk PT</v>
          </cell>
          <cell r="D153">
            <v>4</v>
          </cell>
          <cell r="E153">
            <v>4</v>
          </cell>
          <cell r="F153">
            <v>4</v>
          </cell>
          <cell r="G153">
            <v>4</v>
          </cell>
          <cell r="H153">
            <v>3</v>
          </cell>
          <cell r="I153">
            <v>4</v>
          </cell>
        </row>
        <row r="154">
          <cell r="B154" t="str">
            <v>BVIC</v>
          </cell>
          <cell r="C154" t="str">
            <v>Bank Victoria International Tbk PT</v>
          </cell>
          <cell r="D154">
            <v>5</v>
          </cell>
          <cell r="E154">
            <v>5</v>
          </cell>
          <cell r="F154">
            <v>7</v>
          </cell>
          <cell r="G154">
            <v>5</v>
          </cell>
          <cell r="H154">
            <v>5</v>
          </cell>
          <cell r="I154">
            <v>5</v>
          </cell>
        </row>
        <row r="155">
          <cell r="B155" t="str">
            <v>BWPT</v>
          </cell>
          <cell r="C155" t="str">
            <v>PT Eagle High Plantations Tbk</v>
          </cell>
          <cell r="D155">
            <v>6</v>
          </cell>
          <cell r="E155">
            <v>3</v>
          </cell>
          <cell r="F155">
            <v>5</v>
          </cell>
          <cell r="G155">
            <v>5</v>
          </cell>
          <cell r="H155">
            <v>3</v>
          </cell>
          <cell r="I155">
            <v>6</v>
          </cell>
        </row>
        <row r="156">
          <cell r="B156" t="str">
            <v>BYAN</v>
          </cell>
          <cell r="C156" t="str">
            <v>Bayan Resources Tbk PT</v>
          </cell>
          <cell r="D156">
            <v>5</v>
          </cell>
          <cell r="E156">
            <v>9</v>
          </cell>
          <cell r="F156">
            <v>9</v>
          </cell>
          <cell r="G156">
            <v>8</v>
          </cell>
          <cell r="H156">
            <v>7</v>
          </cell>
          <cell r="I156">
            <v>7</v>
          </cell>
        </row>
        <row r="157">
          <cell r="B157" t="str">
            <v>CAKK</v>
          </cell>
          <cell r="C157" t="str">
            <v>Cahayaputra Asa Keramik Tbk PT</v>
          </cell>
          <cell r="D157"/>
          <cell r="E157"/>
          <cell r="F157"/>
          <cell r="G157">
            <v>3</v>
          </cell>
          <cell r="H157"/>
          <cell r="I157"/>
        </row>
        <row r="158">
          <cell r="B158" t="str">
            <v>CAMP</v>
          </cell>
          <cell r="C158" t="str">
            <v>Campina Ice Cream Industry Tbk PT</v>
          </cell>
          <cell r="D158"/>
          <cell r="E158"/>
          <cell r="F158">
            <v>5</v>
          </cell>
          <cell r="G158">
            <v>5</v>
          </cell>
          <cell r="H158"/>
          <cell r="I158"/>
        </row>
        <row r="159">
          <cell r="B159" t="str">
            <v>CANI</v>
          </cell>
          <cell r="C159" t="str">
            <v>Capitol Nusantara Indonesia Tbk PT</v>
          </cell>
          <cell r="D159"/>
          <cell r="E159"/>
          <cell r="F159"/>
          <cell r="G159"/>
          <cell r="H159"/>
          <cell r="I159"/>
        </row>
        <row r="160">
          <cell r="B160" t="str">
            <v>CARE</v>
          </cell>
          <cell r="C160" t="str">
            <v>Metro Healthcare Indonesia Tbk PT</v>
          </cell>
          <cell r="D160"/>
          <cell r="E160"/>
          <cell r="F160"/>
          <cell r="G160"/>
          <cell r="H160"/>
          <cell r="I160"/>
        </row>
        <row r="161">
          <cell r="B161" t="str">
            <v>CARS</v>
          </cell>
          <cell r="C161" t="str">
            <v>Industri Dan Perdagangn Bntrc Dhm PT</v>
          </cell>
          <cell r="D161">
            <v>4</v>
          </cell>
          <cell r="E161">
            <v>2</v>
          </cell>
          <cell r="F161">
            <v>4</v>
          </cell>
          <cell r="G161">
            <v>5</v>
          </cell>
          <cell r="H161">
            <v>3</v>
          </cell>
          <cell r="I161">
            <v>5</v>
          </cell>
        </row>
        <row r="162">
          <cell r="B162" t="str">
            <v>CASA</v>
          </cell>
          <cell r="C162" t="str">
            <v>Capital Financial Indonesia Tbk PT</v>
          </cell>
          <cell r="D162">
            <v>3</v>
          </cell>
          <cell r="E162">
            <v>3</v>
          </cell>
          <cell r="F162">
            <v>3</v>
          </cell>
          <cell r="G162">
            <v>3</v>
          </cell>
          <cell r="H162">
            <v>3</v>
          </cell>
          <cell r="I162">
            <v>3</v>
          </cell>
        </row>
        <row r="163">
          <cell r="B163" t="str">
            <v>CASH</v>
          </cell>
          <cell r="C163" t="str">
            <v>Cashlez Worldwide Indonesia Tbk PT</v>
          </cell>
          <cell r="D163"/>
          <cell r="E163"/>
          <cell r="F163"/>
          <cell r="G163"/>
          <cell r="H163"/>
          <cell r="I163"/>
        </row>
        <row r="164">
          <cell r="B164" t="str">
            <v>CASS</v>
          </cell>
          <cell r="C164" t="str">
            <v>Cardig Aero Services Tbk PT</v>
          </cell>
          <cell r="D164">
            <v>4</v>
          </cell>
          <cell r="E164">
            <v>4</v>
          </cell>
          <cell r="F164">
            <v>4</v>
          </cell>
          <cell r="G164">
            <v>4</v>
          </cell>
          <cell r="H164">
            <v>3</v>
          </cell>
          <cell r="I164">
            <v>4</v>
          </cell>
        </row>
        <row r="165">
          <cell r="B165" t="str">
            <v>CBMF</v>
          </cell>
          <cell r="C165" t="str">
            <v>Cahaya Bintang Medan Tbk PT</v>
          </cell>
          <cell r="D165"/>
          <cell r="E165"/>
          <cell r="F165"/>
          <cell r="G165"/>
          <cell r="H165"/>
          <cell r="I165"/>
        </row>
        <row r="166">
          <cell r="B166" t="str">
            <v>CCSI</v>
          </cell>
          <cell r="C166" t="str">
            <v>Communication Cbl Sys Indisa Tbk PT</v>
          </cell>
          <cell r="D166"/>
          <cell r="E166"/>
          <cell r="F166"/>
          <cell r="G166"/>
          <cell r="H166"/>
          <cell r="I166"/>
        </row>
        <row r="167">
          <cell r="B167" t="str">
            <v>CEKA</v>
          </cell>
          <cell r="C167" t="str">
            <v>Wilmar Cahaya Indonesia Tbk PT</v>
          </cell>
          <cell r="D167">
            <v>4</v>
          </cell>
          <cell r="E167">
            <v>4</v>
          </cell>
          <cell r="F167">
            <v>4</v>
          </cell>
          <cell r="G167">
            <v>4</v>
          </cell>
          <cell r="H167">
            <v>4</v>
          </cell>
          <cell r="I167">
            <v>4</v>
          </cell>
        </row>
        <row r="168">
          <cell r="B168" t="str">
            <v>CENT</v>
          </cell>
          <cell r="C168" t="str">
            <v>Centratama Telekomuniks Indonesia Tbk PT</v>
          </cell>
          <cell r="D168">
            <v>4</v>
          </cell>
          <cell r="E168">
            <v>3</v>
          </cell>
          <cell r="F168">
            <v>3</v>
          </cell>
          <cell r="G168">
            <v>3</v>
          </cell>
          <cell r="H168">
            <v>3</v>
          </cell>
          <cell r="I168">
            <v>3</v>
          </cell>
        </row>
        <row r="169">
          <cell r="B169" t="str">
            <v>CFIN</v>
          </cell>
          <cell r="C169" t="str">
            <v>Clipan Finance Indonesia Tbk PT</v>
          </cell>
          <cell r="D169">
            <v>3</v>
          </cell>
          <cell r="E169">
            <v>4</v>
          </cell>
          <cell r="F169">
            <v>4</v>
          </cell>
          <cell r="G169">
            <v>4</v>
          </cell>
          <cell r="H169">
            <v>4</v>
          </cell>
          <cell r="I169">
            <v>4</v>
          </cell>
        </row>
        <row r="170">
          <cell r="B170" t="str">
            <v>CINT</v>
          </cell>
          <cell r="C170" t="str">
            <v>Chitose Internasional Tbk PT</v>
          </cell>
          <cell r="D170">
            <v>5</v>
          </cell>
          <cell r="E170">
            <v>5</v>
          </cell>
          <cell r="F170">
            <v>4</v>
          </cell>
          <cell r="G170">
            <v>4</v>
          </cell>
          <cell r="H170">
            <v>4</v>
          </cell>
          <cell r="I170">
            <v>4</v>
          </cell>
        </row>
        <row r="171">
          <cell r="B171" t="str">
            <v>CITA</v>
          </cell>
          <cell r="C171" t="str">
            <v>Cita Mineral Investindo Tbk PT</v>
          </cell>
          <cell r="D171">
            <v>3</v>
          </cell>
          <cell r="E171">
            <v>3</v>
          </cell>
          <cell r="F171">
            <v>3</v>
          </cell>
          <cell r="G171">
            <v>3</v>
          </cell>
          <cell r="H171">
            <v>4</v>
          </cell>
          <cell r="I171">
            <v>4</v>
          </cell>
        </row>
        <row r="172">
          <cell r="B172" t="str">
            <v>CITY</v>
          </cell>
          <cell r="C172" t="str">
            <v>Natura City Developments Tbk PT</v>
          </cell>
          <cell r="D172"/>
          <cell r="E172"/>
          <cell r="F172"/>
          <cell r="G172"/>
          <cell r="H172"/>
          <cell r="I172"/>
        </row>
        <row r="173">
          <cell r="B173" t="str">
            <v>CLAY</v>
          </cell>
          <cell r="C173" t="str">
            <v>Citra Putra Realty Tbk PT</v>
          </cell>
          <cell r="D173"/>
          <cell r="E173"/>
          <cell r="F173"/>
          <cell r="G173"/>
          <cell r="H173"/>
          <cell r="I173"/>
        </row>
        <row r="174">
          <cell r="B174" t="str">
            <v>CLEO</v>
          </cell>
          <cell r="C174" t="str">
            <v>Sariguna Primatirta Tbk PT</v>
          </cell>
          <cell r="D174"/>
          <cell r="E174">
            <v>5</v>
          </cell>
          <cell r="F174">
            <v>5</v>
          </cell>
          <cell r="G174"/>
          <cell r="H174"/>
          <cell r="I174"/>
        </row>
        <row r="175">
          <cell r="B175" t="str">
            <v>CLPI</v>
          </cell>
          <cell r="C175" t="str">
            <v>Colorpak Indonesia Tbk PT</v>
          </cell>
          <cell r="D175">
            <v>5</v>
          </cell>
          <cell r="E175">
            <v>5</v>
          </cell>
          <cell r="F175">
            <v>5</v>
          </cell>
          <cell r="G175">
            <v>5</v>
          </cell>
          <cell r="H175">
            <v>4</v>
          </cell>
          <cell r="I175">
            <v>4</v>
          </cell>
        </row>
        <row r="176">
          <cell r="B176" t="str">
            <v>CMNP</v>
          </cell>
          <cell r="C176" t="str">
            <v>Citra Marga Nusaphala Persada Tbk PT</v>
          </cell>
          <cell r="D176">
            <v>6</v>
          </cell>
          <cell r="E176">
            <v>3</v>
          </cell>
          <cell r="F176">
            <v>6</v>
          </cell>
          <cell r="G176">
            <v>4</v>
          </cell>
          <cell r="H176">
            <v>3</v>
          </cell>
          <cell r="I176">
            <v>3</v>
          </cell>
        </row>
        <row r="177">
          <cell r="B177" t="str">
            <v>CMNT</v>
          </cell>
          <cell r="C177" t="str">
            <v>Cemindo Gemilang Tbk PT</v>
          </cell>
          <cell r="D177"/>
          <cell r="E177"/>
          <cell r="F177"/>
          <cell r="G177"/>
          <cell r="H177"/>
          <cell r="I177"/>
        </row>
        <row r="178">
          <cell r="B178" t="str">
            <v>CMPP</v>
          </cell>
          <cell r="C178" t="str">
            <v>AirAsia Indonesia Tbk PT</v>
          </cell>
          <cell r="D178">
            <v>3</v>
          </cell>
          <cell r="E178">
            <v>3</v>
          </cell>
          <cell r="F178">
            <v>2</v>
          </cell>
          <cell r="G178">
            <v>2</v>
          </cell>
          <cell r="H178">
            <v>2</v>
          </cell>
          <cell r="I178">
            <v>5</v>
          </cell>
        </row>
        <row r="179">
          <cell r="B179" t="str">
            <v>CNKO</v>
          </cell>
          <cell r="C179" t="str">
            <v>Exploitasi Energi Indonesia Tbk PT</v>
          </cell>
          <cell r="D179">
            <v>5</v>
          </cell>
          <cell r="E179"/>
          <cell r="F179">
            <v>5</v>
          </cell>
          <cell r="G179"/>
          <cell r="H179"/>
          <cell r="I179"/>
        </row>
        <row r="180">
          <cell r="B180" t="str">
            <v>CNTB</v>
          </cell>
          <cell r="C180" t="str">
            <v>Century Textile Industry Tbk PT</v>
          </cell>
          <cell r="D180"/>
          <cell r="E180"/>
          <cell r="F180"/>
          <cell r="G180"/>
          <cell r="H180"/>
          <cell r="I180"/>
        </row>
        <row r="181">
          <cell r="B181" t="str">
            <v>COCO</v>
          </cell>
          <cell r="C181" t="str">
            <v>PT Wahana Interfood Nusantara Tbk</v>
          </cell>
          <cell r="D181"/>
          <cell r="E181"/>
          <cell r="F181"/>
          <cell r="G181"/>
          <cell r="H181"/>
          <cell r="I181"/>
        </row>
        <row r="182">
          <cell r="B182" t="str">
            <v>COWL</v>
          </cell>
          <cell r="C182" t="str">
            <v>Cowell Development Tbk PT</v>
          </cell>
          <cell r="D182">
            <v>4</v>
          </cell>
          <cell r="E182">
            <v>4</v>
          </cell>
          <cell r="F182">
            <v>4</v>
          </cell>
          <cell r="G182">
            <v>3</v>
          </cell>
          <cell r="H182"/>
          <cell r="I182"/>
        </row>
        <row r="183">
          <cell r="B183" t="str">
            <v>CPIN</v>
          </cell>
          <cell r="C183" t="str">
            <v>Charoen Pokphand Indonesia Tbk PT</v>
          </cell>
          <cell r="D183">
            <v>5</v>
          </cell>
          <cell r="E183">
            <v>7</v>
          </cell>
          <cell r="F183">
            <v>7</v>
          </cell>
          <cell r="G183">
            <v>6</v>
          </cell>
          <cell r="H183">
            <v>6</v>
          </cell>
          <cell r="I183">
            <v>6</v>
          </cell>
        </row>
        <row r="184">
          <cell r="B184" t="str">
            <v>CPRI</v>
          </cell>
          <cell r="C184" t="str">
            <v>PT Capri Nusa Satu Properti Tbk</v>
          </cell>
          <cell r="D184"/>
          <cell r="E184"/>
          <cell r="F184"/>
          <cell r="G184"/>
          <cell r="H184"/>
          <cell r="I184"/>
        </row>
        <row r="185">
          <cell r="B185" t="str">
            <v>CPRO</v>
          </cell>
          <cell r="C185" t="str">
            <v>Central Proteina Prima Tbk PT</v>
          </cell>
          <cell r="D185">
            <v>8</v>
          </cell>
          <cell r="E185">
            <v>8</v>
          </cell>
          <cell r="F185">
            <v>6</v>
          </cell>
          <cell r="G185">
            <v>6</v>
          </cell>
          <cell r="H185">
            <v>6</v>
          </cell>
          <cell r="I185">
            <v>6</v>
          </cell>
        </row>
        <row r="186">
          <cell r="B186" t="str">
            <v>CSAP</v>
          </cell>
          <cell r="C186" t="str">
            <v>Catur Sentosa Adiprana Tbk PT</v>
          </cell>
          <cell r="D186">
            <v>4</v>
          </cell>
          <cell r="E186">
            <v>5</v>
          </cell>
          <cell r="F186">
            <v>5</v>
          </cell>
          <cell r="G186">
            <v>5</v>
          </cell>
          <cell r="H186">
            <v>5</v>
          </cell>
          <cell r="I186">
            <v>4</v>
          </cell>
        </row>
        <row r="187">
          <cell r="B187" t="str">
            <v>CSIS</v>
          </cell>
          <cell r="C187" t="str">
            <v>PT Cahayasakti Investindo Sukses Tbk</v>
          </cell>
          <cell r="D187"/>
          <cell r="E187"/>
          <cell r="F187">
            <v>4</v>
          </cell>
          <cell r="G187">
            <v>3</v>
          </cell>
          <cell r="H187"/>
          <cell r="I187"/>
        </row>
        <row r="188">
          <cell r="B188" t="str">
            <v>CSMI</v>
          </cell>
          <cell r="C188" t="str">
            <v>Cipta Selera Murni PT</v>
          </cell>
          <cell r="D188"/>
          <cell r="E188"/>
          <cell r="F188"/>
          <cell r="G188"/>
          <cell r="H188"/>
          <cell r="I188"/>
        </row>
        <row r="189">
          <cell r="B189" t="str">
            <v>CSRA</v>
          </cell>
          <cell r="C189" t="str">
            <v>Cisadane Sawit Raya PT</v>
          </cell>
          <cell r="D189"/>
          <cell r="E189"/>
          <cell r="F189"/>
          <cell r="G189"/>
          <cell r="H189"/>
          <cell r="I189"/>
        </row>
        <row r="190">
          <cell r="B190" t="str">
            <v>CTBN</v>
          </cell>
          <cell r="C190" t="str">
            <v>Citra Tubindo Tbk PT</v>
          </cell>
          <cell r="D190">
            <v>6</v>
          </cell>
          <cell r="E190">
            <v>5</v>
          </cell>
          <cell r="F190">
            <v>5</v>
          </cell>
          <cell r="G190">
            <v>6</v>
          </cell>
          <cell r="H190">
            <v>6</v>
          </cell>
          <cell r="I190">
            <v>4</v>
          </cell>
        </row>
        <row r="191">
          <cell r="B191" t="str">
            <v>CTRA</v>
          </cell>
          <cell r="C191" t="str">
            <v>Ciputra Development Tbk PT</v>
          </cell>
          <cell r="D191">
            <v>5</v>
          </cell>
          <cell r="E191">
            <v>5</v>
          </cell>
          <cell r="F191">
            <v>12</v>
          </cell>
          <cell r="G191">
            <v>11</v>
          </cell>
          <cell r="H191">
            <v>10</v>
          </cell>
          <cell r="I191">
            <v>10</v>
          </cell>
        </row>
        <row r="192">
          <cell r="B192" t="str">
            <v>CTTH</v>
          </cell>
          <cell r="C192" t="str">
            <v>Citatah Tbk PT</v>
          </cell>
          <cell r="D192">
            <v>4</v>
          </cell>
          <cell r="E192">
            <v>4</v>
          </cell>
          <cell r="F192">
            <v>4</v>
          </cell>
          <cell r="G192">
            <v>4</v>
          </cell>
          <cell r="H192">
            <v>4</v>
          </cell>
          <cell r="I192">
            <v>4</v>
          </cell>
        </row>
        <row r="193">
          <cell r="B193" t="str">
            <v>DADA</v>
          </cell>
          <cell r="C193" t="str">
            <v>Diamond Citra Propertindo PT</v>
          </cell>
          <cell r="D193"/>
          <cell r="E193"/>
          <cell r="F193"/>
          <cell r="G193"/>
          <cell r="H193"/>
          <cell r="I193"/>
        </row>
        <row r="194">
          <cell r="B194" t="str">
            <v>DART</v>
          </cell>
          <cell r="C194" t="str">
            <v>Duta Anggada Realty Tbk PT</v>
          </cell>
          <cell r="D194">
            <v>4</v>
          </cell>
          <cell r="E194">
            <v>4</v>
          </cell>
          <cell r="F194">
            <v>4</v>
          </cell>
          <cell r="G194">
            <v>4</v>
          </cell>
          <cell r="H194">
            <v>3</v>
          </cell>
          <cell r="I194">
            <v>4</v>
          </cell>
        </row>
        <row r="195">
          <cell r="B195" t="str">
            <v>DAYA</v>
          </cell>
          <cell r="C195" t="str">
            <v>Duta Intidaya Tbk PT</v>
          </cell>
          <cell r="D195">
            <v>3</v>
          </cell>
          <cell r="E195">
            <v>3</v>
          </cell>
          <cell r="F195">
            <v>3</v>
          </cell>
          <cell r="G195">
            <v>6</v>
          </cell>
          <cell r="H195">
            <v>3</v>
          </cell>
          <cell r="I195">
            <v>3</v>
          </cell>
        </row>
        <row r="196">
          <cell r="B196" t="str">
            <v>DCII</v>
          </cell>
          <cell r="C196" t="str">
            <v>DCI Indonesia Tbk PT</v>
          </cell>
          <cell r="D196"/>
          <cell r="E196"/>
          <cell r="F196"/>
          <cell r="G196"/>
          <cell r="H196"/>
          <cell r="I196"/>
        </row>
        <row r="197">
          <cell r="B197" t="str">
            <v>DEAL</v>
          </cell>
          <cell r="C197" t="str">
            <v>Dewata Freight International Tbk PT</v>
          </cell>
          <cell r="D197"/>
          <cell r="E197"/>
          <cell r="F197"/>
          <cell r="G197">
            <v>5</v>
          </cell>
          <cell r="H197"/>
          <cell r="I197"/>
        </row>
        <row r="198">
          <cell r="B198" t="str">
            <v>DEFI</v>
          </cell>
          <cell r="C198" t="str">
            <v>Danasupra Erapacific</v>
          </cell>
          <cell r="D198">
            <v>2</v>
          </cell>
          <cell r="E198">
            <v>2</v>
          </cell>
          <cell r="F198">
            <v>2</v>
          </cell>
          <cell r="G198">
            <v>2</v>
          </cell>
          <cell r="H198">
            <v>2</v>
          </cell>
          <cell r="I198">
            <v>2</v>
          </cell>
        </row>
        <row r="199">
          <cell r="B199" t="str">
            <v>DEWA</v>
          </cell>
          <cell r="C199" t="str">
            <v>Darma Henwa Tbk PT</v>
          </cell>
          <cell r="D199">
            <v>6</v>
          </cell>
          <cell r="E199">
            <v>7</v>
          </cell>
          <cell r="F199">
            <v>4</v>
          </cell>
          <cell r="G199">
            <v>4</v>
          </cell>
          <cell r="H199">
            <v>5</v>
          </cell>
          <cell r="I199">
            <v>5</v>
          </cell>
        </row>
        <row r="200">
          <cell r="B200" t="str">
            <v>DFAM</v>
          </cell>
          <cell r="C200" t="str">
            <v>Dafam Property Indonesia Tbk PT</v>
          </cell>
          <cell r="D200"/>
          <cell r="E200"/>
          <cell r="F200"/>
          <cell r="G200">
            <v>5</v>
          </cell>
          <cell r="H200"/>
          <cell r="I200"/>
        </row>
        <row r="201">
          <cell r="B201" t="str">
            <v>DGIK</v>
          </cell>
          <cell r="C201" t="str">
            <v>Nusa Konstruksi Enjiniring Tbk PT</v>
          </cell>
          <cell r="D201">
            <v>3</v>
          </cell>
          <cell r="E201">
            <v>4</v>
          </cell>
          <cell r="F201">
            <v>4</v>
          </cell>
          <cell r="G201">
            <v>4</v>
          </cell>
          <cell r="H201">
            <v>4</v>
          </cell>
          <cell r="I201">
            <v>4</v>
          </cell>
        </row>
        <row r="202">
          <cell r="B202" t="str">
            <v>DGNS</v>
          </cell>
          <cell r="C202" t="str">
            <v>Diagnos Laboratorium Utama PT Tbk</v>
          </cell>
          <cell r="D202"/>
          <cell r="E202"/>
          <cell r="F202"/>
          <cell r="G202"/>
          <cell r="H202"/>
          <cell r="I202"/>
        </row>
        <row r="203">
          <cell r="B203" t="str">
            <v>DIGI</v>
          </cell>
          <cell r="C203" t="str">
            <v>Arkadia Digital Media Tbk PT</v>
          </cell>
          <cell r="D203"/>
          <cell r="E203"/>
          <cell r="F203"/>
          <cell r="G203">
            <v>3</v>
          </cell>
          <cell r="H203"/>
          <cell r="I203"/>
        </row>
        <row r="204">
          <cell r="B204" t="str">
            <v>DILD</v>
          </cell>
          <cell r="C204" t="str">
            <v>Intiland Development Tbk PT</v>
          </cell>
          <cell r="D204">
            <v>7</v>
          </cell>
          <cell r="E204">
            <v>7</v>
          </cell>
          <cell r="F204">
            <v>7</v>
          </cell>
          <cell r="G204">
            <v>8</v>
          </cell>
          <cell r="H204">
            <v>7</v>
          </cell>
          <cell r="I204">
            <v>8</v>
          </cell>
        </row>
        <row r="205">
          <cell r="B205" t="str">
            <v>DIVA</v>
          </cell>
          <cell r="C205" t="str">
            <v>Distribusi Voucher Nusantara Tbk PT</v>
          </cell>
          <cell r="D205"/>
          <cell r="E205"/>
          <cell r="F205"/>
          <cell r="G205">
            <v>5</v>
          </cell>
          <cell r="H205"/>
          <cell r="I205"/>
        </row>
        <row r="206">
          <cell r="B206" t="str">
            <v>DKFT</v>
          </cell>
          <cell r="C206" t="str">
            <v>Central Omega Resources Tbk PT</v>
          </cell>
          <cell r="D206">
            <v>4</v>
          </cell>
          <cell r="E206">
            <v>3</v>
          </cell>
          <cell r="F206">
            <v>3</v>
          </cell>
          <cell r="G206">
            <v>3</v>
          </cell>
          <cell r="H206">
            <v>3</v>
          </cell>
          <cell r="I206">
            <v>3</v>
          </cell>
        </row>
        <row r="207">
          <cell r="B207" t="str">
            <v>DLTA</v>
          </cell>
          <cell r="C207" t="str">
            <v>Delta Djakarta Tbk PT</v>
          </cell>
          <cell r="D207">
            <v>7</v>
          </cell>
          <cell r="E207">
            <v>5</v>
          </cell>
          <cell r="F207">
            <v>5</v>
          </cell>
          <cell r="G207">
            <v>5</v>
          </cell>
          <cell r="H207">
            <v>5</v>
          </cell>
          <cell r="I207">
            <v>5</v>
          </cell>
        </row>
        <row r="208">
          <cell r="B208" t="str">
            <v>DMAS</v>
          </cell>
          <cell r="C208" t="str">
            <v>PT Puradelta Lestari Tbk</v>
          </cell>
          <cell r="D208">
            <v>4</v>
          </cell>
          <cell r="E208">
            <v>4</v>
          </cell>
          <cell r="F208">
            <v>4</v>
          </cell>
          <cell r="G208">
            <v>4</v>
          </cell>
          <cell r="H208">
            <v>4</v>
          </cell>
          <cell r="I208">
            <v>4</v>
          </cell>
        </row>
        <row r="209">
          <cell r="B209" t="str">
            <v>DMMX</v>
          </cell>
          <cell r="C209" t="str">
            <v>Digital Mediatama Maxima PT</v>
          </cell>
          <cell r="D209"/>
          <cell r="E209"/>
          <cell r="F209"/>
          <cell r="G209"/>
          <cell r="H209"/>
          <cell r="I209"/>
        </row>
        <row r="210">
          <cell r="B210" t="str">
            <v>DMND</v>
          </cell>
          <cell r="C210" t="str">
            <v>Diamond Food Indonesia PT</v>
          </cell>
          <cell r="D210"/>
          <cell r="E210"/>
          <cell r="F210"/>
          <cell r="G210"/>
          <cell r="H210"/>
          <cell r="I210"/>
        </row>
        <row r="211">
          <cell r="B211" t="str">
            <v>DNAR</v>
          </cell>
          <cell r="C211" t="str">
            <v>Bank Oke Indonesia Tbk PT</v>
          </cell>
          <cell r="D211">
            <v>3</v>
          </cell>
          <cell r="E211">
            <v>3</v>
          </cell>
          <cell r="F211">
            <v>3</v>
          </cell>
          <cell r="G211">
            <v>3</v>
          </cell>
          <cell r="H211">
            <v>6</v>
          </cell>
          <cell r="I211">
            <v>5</v>
          </cell>
        </row>
        <row r="212">
          <cell r="B212" t="str">
            <v>DNET</v>
          </cell>
          <cell r="C212" t="str">
            <v>Indoritel Makmur Internasional Tbk PT</v>
          </cell>
          <cell r="D212">
            <v>3</v>
          </cell>
          <cell r="E212">
            <v>5</v>
          </cell>
          <cell r="F212">
            <v>5</v>
          </cell>
          <cell r="G212">
            <v>5</v>
          </cell>
          <cell r="H212">
            <v>5</v>
          </cell>
          <cell r="I212">
            <v>5</v>
          </cell>
        </row>
        <row r="213">
          <cell r="B213" t="str">
            <v>DOID</v>
          </cell>
          <cell r="C213" t="str">
            <v>Delta Dunia Makmur Tbk PT</v>
          </cell>
          <cell r="D213">
            <v>4</v>
          </cell>
          <cell r="E213">
            <v>4</v>
          </cell>
          <cell r="F213">
            <v>3</v>
          </cell>
          <cell r="G213">
            <v>3</v>
          </cell>
          <cell r="H213">
            <v>3</v>
          </cell>
          <cell r="I213">
            <v>3</v>
          </cell>
        </row>
        <row r="214">
          <cell r="B214" t="str">
            <v>DPNS</v>
          </cell>
          <cell r="C214" t="str">
            <v>Duta Pertiwi Nusantara Tbk PT</v>
          </cell>
          <cell r="D214">
            <v>4</v>
          </cell>
          <cell r="E214">
            <v>4</v>
          </cell>
          <cell r="F214">
            <v>4</v>
          </cell>
          <cell r="G214">
            <v>4</v>
          </cell>
          <cell r="H214">
            <v>3</v>
          </cell>
          <cell r="I214">
            <v>2</v>
          </cell>
        </row>
        <row r="215">
          <cell r="B215" t="str">
            <v>DPUM</v>
          </cell>
          <cell r="C215" t="str">
            <v>Dua Putra Utama Makmur Tbk PT</v>
          </cell>
          <cell r="D215">
            <v>6</v>
          </cell>
          <cell r="E215">
            <v>4</v>
          </cell>
          <cell r="F215">
            <v>4</v>
          </cell>
          <cell r="G215">
            <v>3</v>
          </cell>
          <cell r="H215">
            <v>2</v>
          </cell>
          <cell r="I215">
            <v>3</v>
          </cell>
        </row>
        <row r="216">
          <cell r="B216" t="str">
            <v>DSFI</v>
          </cell>
          <cell r="C216" t="str">
            <v>PT Dharma Samudera Fishing Industris Tbk</v>
          </cell>
          <cell r="D216"/>
          <cell r="E216">
            <v>4</v>
          </cell>
          <cell r="F216">
            <v>2</v>
          </cell>
          <cell r="G216">
            <v>4</v>
          </cell>
          <cell r="H216">
            <v>4</v>
          </cell>
          <cell r="I216">
            <v>4</v>
          </cell>
        </row>
        <row r="217">
          <cell r="B217" t="str">
            <v>DSNG</v>
          </cell>
          <cell r="C217" t="str">
            <v>PT Dharma Satya Nusantara Tbk</v>
          </cell>
          <cell r="D217">
            <v>7</v>
          </cell>
          <cell r="E217">
            <v>8</v>
          </cell>
          <cell r="F217">
            <v>8</v>
          </cell>
          <cell r="G217">
            <v>8</v>
          </cell>
          <cell r="H217">
            <v>7</v>
          </cell>
          <cell r="I217">
            <v>7</v>
          </cell>
        </row>
        <row r="218">
          <cell r="B218" t="str">
            <v>DSSA</v>
          </cell>
          <cell r="C218" t="str">
            <v>Dian Swastatika Sentosa Tbk PT</v>
          </cell>
          <cell r="D218">
            <v>6</v>
          </cell>
          <cell r="E218">
            <v>6</v>
          </cell>
          <cell r="F218">
            <v>6</v>
          </cell>
          <cell r="G218">
            <v>5</v>
          </cell>
          <cell r="H218">
            <v>5</v>
          </cell>
          <cell r="I218">
            <v>4</v>
          </cell>
        </row>
        <row r="219">
          <cell r="B219" t="str">
            <v>DUCK</v>
          </cell>
          <cell r="C219" t="str">
            <v>Jaya Bersama Indo Tbk PT</v>
          </cell>
          <cell r="D219"/>
          <cell r="E219"/>
          <cell r="F219"/>
          <cell r="G219">
            <v>5</v>
          </cell>
          <cell r="H219"/>
          <cell r="I219"/>
        </row>
        <row r="220">
          <cell r="B220" t="str">
            <v>DUTI</v>
          </cell>
          <cell r="C220" t="str">
            <v>Duta Pertiwi Tbk PT</v>
          </cell>
          <cell r="D220">
            <v>5</v>
          </cell>
          <cell r="E220">
            <v>6</v>
          </cell>
          <cell r="F220">
            <v>5</v>
          </cell>
          <cell r="G220">
            <v>5</v>
          </cell>
          <cell r="H220">
            <v>5</v>
          </cell>
          <cell r="I220"/>
        </row>
        <row r="221">
          <cell r="B221" t="str">
            <v>DVLA</v>
          </cell>
          <cell r="C221" t="str">
            <v>Darya-Varia Laboratoria Tbk PT</v>
          </cell>
          <cell r="D221">
            <v>7</v>
          </cell>
          <cell r="E221">
            <v>8</v>
          </cell>
          <cell r="F221">
            <v>8</v>
          </cell>
          <cell r="G221">
            <v>8</v>
          </cell>
          <cell r="H221">
            <v>6</v>
          </cell>
          <cell r="I221">
            <v>6</v>
          </cell>
        </row>
        <row r="222">
          <cell r="B222" t="str">
            <v>DWGL</v>
          </cell>
          <cell r="C222" t="str">
            <v>Dwi Guna Laksana Tbk PT</v>
          </cell>
          <cell r="D222"/>
          <cell r="E222"/>
          <cell r="F222">
            <v>3</v>
          </cell>
          <cell r="G222"/>
          <cell r="H222"/>
          <cell r="I222"/>
        </row>
        <row r="223">
          <cell r="B223" t="str">
            <v>DYAN</v>
          </cell>
          <cell r="C223" t="str">
            <v>Dyandra Media International Tbk PT</v>
          </cell>
          <cell r="D223">
            <v>7</v>
          </cell>
          <cell r="E223">
            <v>4</v>
          </cell>
          <cell r="F223">
            <v>6</v>
          </cell>
          <cell r="G223">
            <v>5</v>
          </cell>
          <cell r="H223">
            <v>6</v>
          </cell>
          <cell r="I223">
            <v>5</v>
          </cell>
        </row>
        <row r="224">
          <cell r="B224" t="str">
            <v>EAST</v>
          </cell>
          <cell r="C224" t="str">
            <v>Eastparc Hotel Tbk PT</v>
          </cell>
          <cell r="D224"/>
          <cell r="E224"/>
          <cell r="F224"/>
          <cell r="G224"/>
          <cell r="H224"/>
          <cell r="I224"/>
        </row>
        <row r="225">
          <cell r="B225" t="str">
            <v>ECII</v>
          </cell>
          <cell r="C225" t="str">
            <v>Electronic City Indonesia Tbk PT</v>
          </cell>
          <cell r="D225">
            <v>4</v>
          </cell>
          <cell r="E225">
            <v>5</v>
          </cell>
          <cell r="F225">
            <v>7</v>
          </cell>
          <cell r="G225">
            <v>6</v>
          </cell>
          <cell r="H225">
            <v>6</v>
          </cell>
          <cell r="I225">
            <v>7</v>
          </cell>
        </row>
        <row r="226">
          <cell r="B226" t="str">
            <v>EDGE</v>
          </cell>
          <cell r="C226" t="str">
            <v>Indointernet Tbk PT</v>
          </cell>
          <cell r="D226"/>
          <cell r="E226"/>
          <cell r="F226"/>
          <cell r="G226"/>
          <cell r="H226"/>
          <cell r="I226"/>
        </row>
        <row r="227">
          <cell r="B227" t="str">
            <v>EKAD</v>
          </cell>
          <cell r="C227" t="str">
            <v>Ekadharma International Tbk PT</v>
          </cell>
          <cell r="D227">
            <v>3</v>
          </cell>
          <cell r="E227">
            <v>3</v>
          </cell>
          <cell r="F227">
            <v>3</v>
          </cell>
          <cell r="G227">
            <v>3</v>
          </cell>
          <cell r="H227">
            <v>3</v>
          </cell>
          <cell r="I227">
            <v>3</v>
          </cell>
        </row>
        <row r="228">
          <cell r="B228" t="str">
            <v>ELSA</v>
          </cell>
          <cell r="C228" t="str">
            <v>Elnusa Tbk PT</v>
          </cell>
          <cell r="D228">
            <v>5</v>
          </cell>
          <cell r="E228">
            <v>5</v>
          </cell>
          <cell r="F228">
            <v>5</v>
          </cell>
          <cell r="G228">
            <v>5</v>
          </cell>
          <cell r="H228">
            <v>4</v>
          </cell>
          <cell r="I228">
            <v>4</v>
          </cell>
        </row>
        <row r="229">
          <cell r="B229" t="str">
            <v>ELTY</v>
          </cell>
          <cell r="C229" t="str">
            <v>Bakrieland Development Tbk PT</v>
          </cell>
          <cell r="D229">
            <v>3</v>
          </cell>
          <cell r="E229">
            <v>3</v>
          </cell>
          <cell r="F229">
            <v>3</v>
          </cell>
          <cell r="G229"/>
          <cell r="H229">
            <v>3</v>
          </cell>
          <cell r="I229"/>
        </row>
        <row r="230">
          <cell r="B230" t="str">
            <v>EMDE</v>
          </cell>
          <cell r="C230" t="str">
            <v>Megapolitan Developments Tbk PT</v>
          </cell>
          <cell r="D230">
            <v>7</v>
          </cell>
          <cell r="E230">
            <v>5</v>
          </cell>
          <cell r="F230">
            <v>4</v>
          </cell>
          <cell r="G230">
            <v>4</v>
          </cell>
          <cell r="H230">
            <v>4</v>
          </cell>
          <cell r="I230">
            <v>4</v>
          </cell>
        </row>
        <row r="231">
          <cell r="B231" t="str">
            <v>EMTK</v>
          </cell>
          <cell r="C231" t="str">
            <v>Elang Mahkota Teknologi Tbk PT</v>
          </cell>
          <cell r="D231">
            <v>8</v>
          </cell>
          <cell r="E231">
            <v>4</v>
          </cell>
          <cell r="F231">
            <v>5</v>
          </cell>
          <cell r="G231">
            <v>5</v>
          </cell>
          <cell r="H231">
            <v>6</v>
          </cell>
          <cell r="I231">
            <v>6</v>
          </cell>
        </row>
        <row r="232">
          <cell r="B232" t="str">
            <v>ENRG</v>
          </cell>
          <cell r="C232" t="str">
            <v>Energi Mega Persada Tbk PT</v>
          </cell>
          <cell r="D232"/>
          <cell r="E232"/>
          <cell r="F232"/>
          <cell r="G232"/>
          <cell r="H232"/>
          <cell r="I232"/>
        </row>
        <row r="233">
          <cell r="B233" t="str">
            <v>ENVY</v>
          </cell>
          <cell r="C233" t="str">
            <v>Envy Technologies Indonesia Tbk PT</v>
          </cell>
          <cell r="D233"/>
          <cell r="E233"/>
          <cell r="F233"/>
          <cell r="G233"/>
          <cell r="H233"/>
          <cell r="I233"/>
        </row>
        <row r="234">
          <cell r="B234" t="str">
            <v>ENZO</v>
          </cell>
          <cell r="C234" t="str">
            <v>Morenzo Abadi Perkasa Tbk PT</v>
          </cell>
          <cell r="D234"/>
          <cell r="E234"/>
          <cell r="F234"/>
          <cell r="G234"/>
          <cell r="H234"/>
          <cell r="I234"/>
        </row>
        <row r="235">
          <cell r="B235" t="str">
            <v>EPAC</v>
          </cell>
          <cell r="C235" t="str">
            <v>Megalestari Epack Sentosaraya Tbk PT</v>
          </cell>
          <cell r="D235"/>
          <cell r="E235"/>
          <cell r="F235"/>
          <cell r="G235"/>
          <cell r="H235"/>
          <cell r="I235"/>
        </row>
        <row r="236">
          <cell r="B236" t="str">
            <v>EPMT</v>
          </cell>
          <cell r="C236" t="str">
            <v>Enseval Putera Megatrading Tbk PT</v>
          </cell>
          <cell r="D236">
            <v>3</v>
          </cell>
          <cell r="E236">
            <v>4</v>
          </cell>
          <cell r="F236">
            <v>4</v>
          </cell>
          <cell r="G236">
            <v>3</v>
          </cell>
          <cell r="H236">
            <v>4</v>
          </cell>
          <cell r="I236">
            <v>4</v>
          </cell>
        </row>
        <row r="237">
          <cell r="B237" t="str">
            <v>ERAA</v>
          </cell>
          <cell r="C237" t="str">
            <v>Erajaya Swasembada Tbk PT</v>
          </cell>
          <cell r="D237">
            <v>6</v>
          </cell>
          <cell r="E237">
            <v>7</v>
          </cell>
          <cell r="F237">
            <v>6</v>
          </cell>
          <cell r="G237">
            <v>7</v>
          </cell>
          <cell r="H237">
            <v>8</v>
          </cell>
          <cell r="I237">
            <v>7</v>
          </cell>
        </row>
        <row r="238">
          <cell r="B238" t="str">
            <v>ERTX</v>
          </cell>
          <cell r="C238" t="str">
            <v>Eratex Djaja Tbk PT</v>
          </cell>
          <cell r="D238">
            <v>3</v>
          </cell>
          <cell r="E238">
            <v>3</v>
          </cell>
          <cell r="F238">
            <v>3</v>
          </cell>
          <cell r="G238">
            <v>4</v>
          </cell>
          <cell r="H238">
            <v>4</v>
          </cell>
          <cell r="I238">
            <v>4</v>
          </cell>
        </row>
        <row r="239">
          <cell r="B239" t="str">
            <v>ESIP</v>
          </cell>
          <cell r="C239" t="str">
            <v>Sinergi Inti Plastindo PT</v>
          </cell>
          <cell r="D239"/>
          <cell r="E239"/>
          <cell r="F239"/>
          <cell r="G239"/>
          <cell r="H239"/>
          <cell r="I239">
            <v>5</v>
          </cell>
        </row>
        <row r="240">
          <cell r="B240" t="str">
            <v>ESSA</v>
          </cell>
          <cell r="C240" t="str">
            <v>Surya Esa Perkasa Tbk PT</v>
          </cell>
          <cell r="D240">
            <v>5</v>
          </cell>
          <cell r="E240">
            <v>5</v>
          </cell>
          <cell r="F240">
            <v>5</v>
          </cell>
          <cell r="G240">
            <v>4</v>
          </cell>
          <cell r="H240">
            <v>5</v>
          </cell>
          <cell r="I240">
            <v>5</v>
          </cell>
        </row>
        <row r="241">
          <cell r="B241" t="str">
            <v>ESTA</v>
          </cell>
          <cell r="C241" t="str">
            <v>PT Esta Multi Usaha Tbk</v>
          </cell>
          <cell r="D241"/>
          <cell r="E241"/>
          <cell r="F241"/>
          <cell r="G241"/>
          <cell r="H241"/>
          <cell r="I241"/>
        </row>
        <row r="242">
          <cell r="B242" t="str">
            <v>ESTI</v>
          </cell>
          <cell r="C242" t="str">
            <v>Ever Shine Tex Tbk PT</v>
          </cell>
          <cell r="D242">
            <v>3</v>
          </cell>
          <cell r="E242">
            <v>3</v>
          </cell>
          <cell r="F242">
            <v>4</v>
          </cell>
          <cell r="G242">
            <v>4</v>
          </cell>
          <cell r="H242">
            <v>4</v>
          </cell>
          <cell r="I242">
            <v>4</v>
          </cell>
        </row>
        <row r="243">
          <cell r="B243" t="str">
            <v>ETWA</v>
          </cell>
          <cell r="C243" t="str">
            <v>Eterindo Wahanatama Tbk PT</v>
          </cell>
          <cell r="D243"/>
          <cell r="E243"/>
          <cell r="F243">
            <v>4</v>
          </cell>
          <cell r="G243"/>
          <cell r="H243"/>
          <cell r="I243"/>
        </row>
        <row r="244">
          <cell r="B244" t="str">
            <v>EXCL</v>
          </cell>
          <cell r="C244" t="str">
            <v>XL Axiata Tbk PT</v>
          </cell>
          <cell r="D244">
            <v>4</v>
          </cell>
          <cell r="E244">
            <v>4</v>
          </cell>
          <cell r="F244">
            <v>6</v>
          </cell>
          <cell r="G244">
            <v>5</v>
          </cell>
          <cell r="H244">
            <v>5</v>
          </cell>
          <cell r="I244">
            <v>8</v>
          </cell>
        </row>
        <row r="245">
          <cell r="B245" t="str">
            <v>FAPA</v>
          </cell>
          <cell r="C245" t="str">
            <v>FAP Agri Tbk PT</v>
          </cell>
          <cell r="D245"/>
          <cell r="E245"/>
          <cell r="F245"/>
          <cell r="G245"/>
          <cell r="H245"/>
          <cell r="I245"/>
        </row>
        <row r="246">
          <cell r="B246" t="str">
            <v>FAST</v>
          </cell>
          <cell r="C246" t="str">
            <v>Fast Food Indonesia Tbk PT</v>
          </cell>
          <cell r="D246">
            <v>7</v>
          </cell>
          <cell r="E246">
            <v>7</v>
          </cell>
          <cell r="F246">
            <v>7</v>
          </cell>
          <cell r="G246">
            <v>8</v>
          </cell>
          <cell r="H246">
            <v>8</v>
          </cell>
          <cell r="I246">
            <v>8</v>
          </cell>
        </row>
        <row r="247">
          <cell r="B247" t="str">
            <v>FASW</v>
          </cell>
          <cell r="C247" t="str">
            <v>Fajar Surya Wisesa Tbk PT</v>
          </cell>
          <cell r="D247">
            <v>6</v>
          </cell>
          <cell r="E247">
            <v>6</v>
          </cell>
          <cell r="F247"/>
          <cell r="G247"/>
          <cell r="H247"/>
          <cell r="I247">
            <v>5</v>
          </cell>
        </row>
        <row r="248">
          <cell r="B248" t="str">
            <v>FILM</v>
          </cell>
          <cell r="C248" t="str">
            <v>MD Pictures Tbk PT</v>
          </cell>
          <cell r="D248"/>
          <cell r="E248"/>
          <cell r="F248"/>
          <cell r="G248"/>
          <cell r="H248"/>
          <cell r="I248"/>
        </row>
        <row r="249">
          <cell r="B249" t="str">
            <v>FIMP</v>
          </cell>
          <cell r="C249" t="str">
            <v>Fimperkasa Utama Tbk PT</v>
          </cell>
          <cell r="D249"/>
          <cell r="E249"/>
          <cell r="F249"/>
          <cell r="G249"/>
          <cell r="H249"/>
          <cell r="I249"/>
        </row>
        <row r="250">
          <cell r="B250" t="str">
            <v>FINN</v>
          </cell>
          <cell r="C250" t="str">
            <v>#N/A</v>
          </cell>
          <cell r="D250"/>
          <cell r="E250"/>
          <cell r="F250">
            <v>3</v>
          </cell>
          <cell r="G250">
            <v>3</v>
          </cell>
          <cell r="H250"/>
          <cell r="I250"/>
        </row>
        <row r="251">
          <cell r="B251" t="str">
            <v>FIRE</v>
          </cell>
          <cell r="C251" t="str">
            <v>Alfa Energi Investama Tbk PT</v>
          </cell>
          <cell r="D251"/>
          <cell r="E251"/>
          <cell r="F251">
            <v>3</v>
          </cell>
          <cell r="G251">
            <v>3</v>
          </cell>
          <cell r="H251"/>
          <cell r="I251"/>
        </row>
        <row r="252">
          <cell r="B252" t="str">
            <v>FISH</v>
          </cell>
          <cell r="C252" t="str">
            <v>FKS Multi Agro Tbk PT</v>
          </cell>
          <cell r="D252">
            <v>6</v>
          </cell>
          <cell r="E252">
            <v>6</v>
          </cell>
          <cell r="F252">
            <v>8</v>
          </cell>
          <cell r="G252">
            <v>7</v>
          </cell>
          <cell r="H252">
            <v>5</v>
          </cell>
          <cell r="I252">
            <v>6</v>
          </cell>
        </row>
        <row r="253">
          <cell r="B253" t="str">
            <v>FITT</v>
          </cell>
          <cell r="C253" t="str">
            <v>Hotel Fitra International Tbk PT</v>
          </cell>
          <cell r="D253"/>
          <cell r="E253"/>
          <cell r="F253"/>
          <cell r="G253"/>
          <cell r="H253"/>
          <cell r="I253"/>
        </row>
        <row r="254">
          <cell r="B254" t="str">
            <v>FLMC</v>
          </cell>
          <cell r="C254" t="str">
            <v>Falmaco Nonwoven Industri PT Tbk</v>
          </cell>
          <cell r="D254"/>
          <cell r="E254"/>
          <cell r="F254"/>
          <cell r="G254"/>
          <cell r="H254"/>
          <cell r="I254"/>
        </row>
        <row r="255">
          <cell r="B255" t="str">
            <v>FMII</v>
          </cell>
          <cell r="C255" t="str">
            <v>Fortune Mate Indonesia Tbk PT</v>
          </cell>
          <cell r="D255">
            <v>4</v>
          </cell>
          <cell r="E255">
            <v>4</v>
          </cell>
          <cell r="F255">
            <v>4</v>
          </cell>
          <cell r="G255">
            <v>4</v>
          </cell>
          <cell r="H255">
            <v>6</v>
          </cell>
          <cell r="I255">
            <v>5</v>
          </cell>
        </row>
        <row r="256">
          <cell r="B256" t="str">
            <v>FOOD</v>
          </cell>
          <cell r="C256" t="str">
            <v>Sentra Food Indonesia Tbk PT</v>
          </cell>
          <cell r="D256"/>
          <cell r="E256"/>
          <cell r="F256"/>
          <cell r="G256">
            <v>3</v>
          </cell>
          <cell r="H256"/>
          <cell r="I256"/>
        </row>
        <row r="257">
          <cell r="B257" t="str">
            <v>FORU</v>
          </cell>
          <cell r="C257" t="str">
            <v>Fortune Indonesia Tbk PT</v>
          </cell>
          <cell r="D257">
            <v>3</v>
          </cell>
          <cell r="E257">
            <v>2</v>
          </cell>
          <cell r="F257">
            <v>3</v>
          </cell>
          <cell r="G257">
            <v>3</v>
          </cell>
          <cell r="H257">
            <v>3</v>
          </cell>
          <cell r="I257">
            <v>2</v>
          </cell>
        </row>
        <row r="258">
          <cell r="B258" t="str">
            <v>FORZ</v>
          </cell>
          <cell r="C258" t="str">
            <v>Forza Land Indonesia Tbk PT</v>
          </cell>
          <cell r="D258"/>
          <cell r="E258"/>
          <cell r="F258">
            <v>4</v>
          </cell>
          <cell r="G258">
            <v>5</v>
          </cell>
          <cell r="H258"/>
          <cell r="I258"/>
        </row>
        <row r="259">
          <cell r="B259" t="str">
            <v>FPNI</v>
          </cell>
          <cell r="C259" t="str">
            <v>Lotte Chemical Titan Tbk PT</v>
          </cell>
          <cell r="D259">
            <v>2</v>
          </cell>
          <cell r="E259">
            <v>2</v>
          </cell>
          <cell r="F259">
            <v>3</v>
          </cell>
          <cell r="G259">
            <v>3</v>
          </cell>
          <cell r="H259">
            <v>3</v>
          </cell>
          <cell r="I259">
            <v>3</v>
          </cell>
        </row>
        <row r="260">
          <cell r="B260" t="str">
            <v>FREN</v>
          </cell>
          <cell r="C260" t="str">
            <v>Smartfren Telecom Tbk PT</v>
          </cell>
          <cell r="D260">
            <v>5</v>
          </cell>
          <cell r="E260">
            <v>5</v>
          </cell>
          <cell r="F260">
            <v>5</v>
          </cell>
          <cell r="G260">
            <v>5</v>
          </cell>
          <cell r="H260">
            <v>5</v>
          </cell>
          <cell r="I260">
            <v>5</v>
          </cell>
        </row>
        <row r="261">
          <cell r="B261" t="str">
            <v>FUJI</v>
          </cell>
          <cell r="C261" t="str">
            <v>Fuji Finance Indonesia Tbk PT</v>
          </cell>
          <cell r="D261"/>
          <cell r="E261"/>
          <cell r="F261"/>
          <cell r="G261"/>
          <cell r="H261">
            <v>3</v>
          </cell>
          <cell r="I261"/>
        </row>
        <row r="262">
          <cell r="B262" t="str">
            <v>GAMA</v>
          </cell>
          <cell r="C262" t="str">
            <v>Aksara Global Development Tbk PT</v>
          </cell>
          <cell r="D262">
            <v>2</v>
          </cell>
          <cell r="E262">
            <v>2</v>
          </cell>
          <cell r="F262">
            <v>2</v>
          </cell>
          <cell r="G262">
            <v>2</v>
          </cell>
          <cell r="H262">
            <v>2</v>
          </cell>
          <cell r="I262">
            <v>2</v>
          </cell>
        </row>
        <row r="263">
          <cell r="B263" t="str">
            <v>GDST</v>
          </cell>
          <cell r="C263" t="str">
            <v>Gunawan Dianjaya Steel Tbk PT</v>
          </cell>
          <cell r="D263">
            <v>4</v>
          </cell>
          <cell r="E263">
            <v>5</v>
          </cell>
          <cell r="F263">
            <v>5</v>
          </cell>
          <cell r="G263">
            <v>6</v>
          </cell>
          <cell r="H263">
            <v>6</v>
          </cell>
          <cell r="I263">
            <v>6</v>
          </cell>
        </row>
        <row r="264">
          <cell r="B264" t="str">
            <v>GDYR</v>
          </cell>
          <cell r="C264" t="str">
            <v>Goodyear Indonesia</v>
          </cell>
          <cell r="D264">
            <v>4</v>
          </cell>
          <cell r="E264">
            <v>3</v>
          </cell>
          <cell r="F264">
            <v>3</v>
          </cell>
          <cell r="G264">
            <v>3</v>
          </cell>
          <cell r="H264">
            <v>3</v>
          </cell>
          <cell r="I264">
            <v>3</v>
          </cell>
        </row>
        <row r="265">
          <cell r="B265" t="str">
            <v>GEMA</v>
          </cell>
          <cell r="C265" t="str">
            <v>Gema Grahasarana Tbk PT</v>
          </cell>
          <cell r="D265">
            <v>6</v>
          </cell>
          <cell r="E265">
            <v>6</v>
          </cell>
          <cell r="F265">
            <v>6</v>
          </cell>
          <cell r="G265">
            <v>7</v>
          </cell>
          <cell r="H265">
            <v>7</v>
          </cell>
          <cell r="I265">
            <v>7</v>
          </cell>
        </row>
        <row r="266">
          <cell r="B266" t="str">
            <v>GEMS</v>
          </cell>
          <cell r="C266" t="str">
            <v>Golden Energy Mines Tbk PT</v>
          </cell>
          <cell r="D266">
            <v>6</v>
          </cell>
          <cell r="E266">
            <v>6</v>
          </cell>
          <cell r="F266">
            <v>6</v>
          </cell>
          <cell r="G266">
            <v>6</v>
          </cell>
          <cell r="H266">
            <v>6</v>
          </cell>
          <cell r="I266">
            <v>6</v>
          </cell>
        </row>
        <row r="267">
          <cell r="B267" t="str">
            <v>GGRM</v>
          </cell>
          <cell r="C267" t="str">
            <v>Gudang Garam Tbk PT</v>
          </cell>
          <cell r="D267">
            <v>6</v>
          </cell>
          <cell r="E267">
            <v>7</v>
          </cell>
          <cell r="F267">
            <v>7</v>
          </cell>
          <cell r="G267">
            <v>8</v>
          </cell>
          <cell r="H267">
            <v>8</v>
          </cell>
          <cell r="I267">
            <v>8</v>
          </cell>
        </row>
        <row r="268">
          <cell r="B268" t="str">
            <v>GGRP</v>
          </cell>
          <cell r="C268" t="str">
            <v>Gunung Raja Paksi Tbk PT</v>
          </cell>
          <cell r="D268"/>
          <cell r="E268"/>
          <cell r="F268"/>
          <cell r="G268"/>
          <cell r="H268"/>
          <cell r="I268">
            <v>8</v>
          </cell>
        </row>
        <row r="269">
          <cell r="B269" t="str">
            <v>GHON</v>
          </cell>
          <cell r="C269" t="str">
            <v>Gihon Telekomunikasi Indonesia Tbk PT</v>
          </cell>
          <cell r="D269"/>
          <cell r="E269"/>
          <cell r="F269"/>
          <cell r="G269">
            <v>3</v>
          </cell>
          <cell r="H269"/>
          <cell r="I269"/>
        </row>
        <row r="270">
          <cell r="B270" t="str">
            <v>GIAA</v>
          </cell>
          <cell r="C270" t="str">
            <v>Garuda Indonesia (Persero) Tbk PT</v>
          </cell>
          <cell r="D270">
            <v>3</v>
          </cell>
          <cell r="E270">
            <v>8</v>
          </cell>
          <cell r="F270">
            <v>9</v>
          </cell>
          <cell r="G270">
            <v>8</v>
          </cell>
          <cell r="H270">
            <v>14</v>
          </cell>
          <cell r="I270">
            <v>9</v>
          </cell>
        </row>
        <row r="271">
          <cell r="B271" t="str">
            <v>GJTL</v>
          </cell>
          <cell r="C271" t="str">
            <v>Gajah Tunggal Tbk PT</v>
          </cell>
          <cell r="D271"/>
          <cell r="E271"/>
          <cell r="F271">
            <v>10</v>
          </cell>
          <cell r="G271"/>
          <cell r="H271"/>
          <cell r="I271"/>
        </row>
        <row r="272">
          <cell r="B272" t="str">
            <v>GLOB</v>
          </cell>
          <cell r="C272" t="str">
            <v>Globe Kita Terang Tbk PT</v>
          </cell>
          <cell r="D272"/>
          <cell r="E272"/>
          <cell r="F272"/>
          <cell r="G272"/>
          <cell r="H272"/>
          <cell r="I272"/>
        </row>
        <row r="273">
          <cell r="B273" t="str">
            <v>GLVA</v>
          </cell>
          <cell r="C273" t="str">
            <v>Galva Technologies Tbk PT</v>
          </cell>
          <cell r="D273"/>
          <cell r="E273"/>
          <cell r="F273"/>
          <cell r="G273"/>
          <cell r="H273"/>
          <cell r="I273"/>
        </row>
        <row r="274">
          <cell r="B274" t="str">
            <v>GMFI</v>
          </cell>
          <cell r="C274" t="str">
            <v>Garuda Maintenance Facility ArAsa Tbk PT</v>
          </cell>
          <cell r="D274">
            <v>5</v>
          </cell>
          <cell r="E274">
            <v>5</v>
          </cell>
          <cell r="F274">
            <v>4</v>
          </cell>
          <cell r="G274">
            <v>5</v>
          </cell>
          <cell r="H274">
            <v>5</v>
          </cell>
          <cell r="I274">
            <v>5</v>
          </cell>
        </row>
        <row r="275">
          <cell r="B275" t="str">
            <v>GMTD</v>
          </cell>
          <cell r="C275" t="str">
            <v>Gowa Makassar Tourism Development Tbk PT</v>
          </cell>
          <cell r="D275">
            <v>4</v>
          </cell>
          <cell r="E275">
            <v>4</v>
          </cell>
          <cell r="F275">
            <v>11</v>
          </cell>
          <cell r="G275">
            <v>6</v>
          </cell>
          <cell r="H275">
            <v>6</v>
          </cell>
          <cell r="I275">
            <v>5</v>
          </cell>
        </row>
        <row r="276">
          <cell r="B276" t="str">
            <v>GOLD</v>
          </cell>
          <cell r="C276" t="str">
            <v>Visi Telekomunikasi Infrastruktur Tbk PT</v>
          </cell>
          <cell r="D276">
            <v>3</v>
          </cell>
          <cell r="E276">
            <v>3</v>
          </cell>
          <cell r="F276">
            <v>2</v>
          </cell>
          <cell r="G276">
            <v>2</v>
          </cell>
          <cell r="H276">
            <v>4</v>
          </cell>
          <cell r="I276">
            <v>2</v>
          </cell>
        </row>
        <row r="277">
          <cell r="B277" t="str">
            <v>GOLL</v>
          </cell>
          <cell r="C277" t="str">
            <v>PT Golden Plantation Tbk</v>
          </cell>
          <cell r="D277">
            <v>3</v>
          </cell>
          <cell r="E277">
            <v>4</v>
          </cell>
          <cell r="F277">
            <v>4</v>
          </cell>
          <cell r="G277">
            <v>5</v>
          </cell>
          <cell r="H277">
            <v>5</v>
          </cell>
          <cell r="I277">
            <v>5</v>
          </cell>
        </row>
        <row r="278">
          <cell r="B278" t="str">
            <v>GOOD</v>
          </cell>
          <cell r="C278" t="str">
            <v>Garudafood Putra Putri Jaya Tbk PT</v>
          </cell>
          <cell r="D278"/>
          <cell r="E278"/>
          <cell r="F278"/>
          <cell r="G278">
            <v>6</v>
          </cell>
          <cell r="H278"/>
          <cell r="I278"/>
        </row>
        <row r="279">
          <cell r="B279" t="str">
            <v>GPRA</v>
          </cell>
          <cell r="C279" t="str">
            <v>Perdana Gapura Prima Tbk PT</v>
          </cell>
          <cell r="D279">
            <v>4</v>
          </cell>
          <cell r="E279">
            <v>4</v>
          </cell>
          <cell r="F279">
            <v>4</v>
          </cell>
          <cell r="G279">
            <v>4</v>
          </cell>
          <cell r="H279">
            <v>3</v>
          </cell>
          <cell r="I279">
            <v>3</v>
          </cell>
        </row>
        <row r="280">
          <cell r="B280" t="str">
            <v>GPSO</v>
          </cell>
          <cell r="C280" t="str">
            <v>Geoprima Solusi Tbk PT</v>
          </cell>
          <cell r="D280"/>
          <cell r="E280"/>
          <cell r="F280"/>
          <cell r="G280"/>
          <cell r="H280"/>
          <cell r="I280"/>
        </row>
        <row r="281">
          <cell r="B281" t="str">
            <v>GSMF</v>
          </cell>
          <cell r="C281" t="str">
            <v>Equity Development Investment Tbk PT</v>
          </cell>
          <cell r="D281">
            <v>5</v>
          </cell>
          <cell r="E281">
            <v>4</v>
          </cell>
          <cell r="F281">
            <v>4</v>
          </cell>
          <cell r="G281">
            <v>4</v>
          </cell>
          <cell r="H281">
            <v>4</v>
          </cell>
          <cell r="I281">
            <v>4</v>
          </cell>
        </row>
        <row r="282">
          <cell r="B282" t="str">
            <v>GTBO</v>
          </cell>
          <cell r="C282" t="str">
            <v>Garda Tujuh Buana Tbk PT</v>
          </cell>
          <cell r="D282"/>
          <cell r="E282"/>
          <cell r="F282"/>
          <cell r="G282"/>
          <cell r="H282"/>
          <cell r="I282"/>
        </row>
        <row r="283">
          <cell r="B283" t="str">
            <v>GTSI</v>
          </cell>
          <cell r="C283" t="str">
            <v>GTS Internasional Tbk PT</v>
          </cell>
          <cell r="D283"/>
          <cell r="E283"/>
          <cell r="F283"/>
          <cell r="G283"/>
          <cell r="H283"/>
          <cell r="I283"/>
        </row>
        <row r="284">
          <cell r="B284" t="str">
            <v>GWSA</v>
          </cell>
          <cell r="C284" t="str">
            <v>Greenwood Sejahtera Tbk PT</v>
          </cell>
          <cell r="D284">
            <v>4</v>
          </cell>
          <cell r="E284">
            <v>4</v>
          </cell>
          <cell r="F284">
            <v>4</v>
          </cell>
          <cell r="G284">
            <v>4</v>
          </cell>
          <cell r="H284">
            <v>4</v>
          </cell>
          <cell r="I284">
            <v>4</v>
          </cell>
        </row>
        <row r="285">
          <cell r="B285" t="str">
            <v>GZCO</v>
          </cell>
          <cell r="C285" t="str">
            <v>Gozco Plantations Tbk PT</v>
          </cell>
          <cell r="D285">
            <v>6</v>
          </cell>
          <cell r="E285">
            <v>6</v>
          </cell>
          <cell r="F285">
            <v>6</v>
          </cell>
          <cell r="G285">
            <v>5</v>
          </cell>
          <cell r="H285">
            <v>5</v>
          </cell>
          <cell r="I285">
            <v>5</v>
          </cell>
        </row>
        <row r="286">
          <cell r="B286" t="str">
            <v>HADE</v>
          </cell>
          <cell r="C286" t="str">
            <v>Himalaya Energi Perkasa Tbk PT</v>
          </cell>
          <cell r="D286">
            <v>2</v>
          </cell>
          <cell r="E286">
            <v>2</v>
          </cell>
          <cell r="F286">
            <v>2</v>
          </cell>
          <cell r="G286">
            <v>2</v>
          </cell>
          <cell r="H286">
            <v>2</v>
          </cell>
          <cell r="I286">
            <v>2</v>
          </cell>
        </row>
        <row r="287">
          <cell r="B287" t="str">
            <v>HAIS</v>
          </cell>
          <cell r="C287" t="str">
            <v>Hasnur Internasional Shipping Tbk PT</v>
          </cell>
          <cell r="D287"/>
          <cell r="E287"/>
          <cell r="F287"/>
          <cell r="G287"/>
          <cell r="H287"/>
          <cell r="I287"/>
        </row>
        <row r="288">
          <cell r="B288" t="str">
            <v>HDFA</v>
          </cell>
          <cell r="C288" t="str">
            <v>Radana Bhaskara Finance Tbk PT</v>
          </cell>
          <cell r="D288">
            <v>4</v>
          </cell>
          <cell r="E288">
            <v>3</v>
          </cell>
          <cell r="F288">
            <v>5</v>
          </cell>
          <cell r="G288">
            <v>4</v>
          </cell>
          <cell r="H288">
            <v>3</v>
          </cell>
          <cell r="I288">
            <v>4</v>
          </cell>
        </row>
        <row r="289">
          <cell r="B289" t="str">
            <v>HDIT</v>
          </cell>
          <cell r="C289" t="str">
            <v>Pt Hensel Davest Indonesia Tbk</v>
          </cell>
          <cell r="D289"/>
          <cell r="E289"/>
          <cell r="F289"/>
          <cell r="G289"/>
          <cell r="H289"/>
          <cell r="I289"/>
        </row>
        <row r="290">
          <cell r="B290" t="str">
            <v>HDTX</v>
          </cell>
          <cell r="C290" t="str">
            <v>Panasia Indo Resources Tbk PT</v>
          </cell>
          <cell r="D290">
            <v>3</v>
          </cell>
          <cell r="E290">
            <v>4</v>
          </cell>
          <cell r="F290">
            <v>4</v>
          </cell>
          <cell r="G290">
            <v>3</v>
          </cell>
          <cell r="H290">
            <v>3</v>
          </cell>
          <cell r="I290">
            <v>3</v>
          </cell>
        </row>
        <row r="291">
          <cell r="B291" t="str">
            <v>HEAL</v>
          </cell>
          <cell r="C291" t="str">
            <v>Medikaloka Hermina Tbk PT</v>
          </cell>
          <cell r="D291"/>
          <cell r="E291"/>
          <cell r="F291"/>
          <cell r="G291">
            <v>4</v>
          </cell>
          <cell r="H291"/>
          <cell r="I291"/>
        </row>
        <row r="292">
          <cell r="B292" t="str">
            <v>HELI</v>
          </cell>
          <cell r="C292" t="str">
            <v>Jaya Trishindo Tbk PT</v>
          </cell>
          <cell r="D292"/>
          <cell r="E292"/>
          <cell r="F292">
            <v>2</v>
          </cell>
          <cell r="G292">
            <v>2</v>
          </cell>
          <cell r="H292"/>
          <cell r="I292"/>
        </row>
        <row r="293">
          <cell r="B293" t="str">
            <v>HERO</v>
          </cell>
          <cell r="C293" t="str">
            <v>Hero Supermarket Tbk PT</v>
          </cell>
          <cell r="D293">
            <v>9</v>
          </cell>
          <cell r="E293">
            <v>6</v>
          </cell>
          <cell r="F293">
            <v>6</v>
          </cell>
          <cell r="G293">
            <v>9</v>
          </cell>
          <cell r="H293">
            <v>9</v>
          </cell>
          <cell r="I293">
            <v>9</v>
          </cell>
        </row>
        <row r="294">
          <cell r="B294" t="str">
            <v>HEXA</v>
          </cell>
          <cell r="C294" t="str">
            <v>Hexindo Adiperkasa Tbk PT</v>
          </cell>
          <cell r="D294">
            <v>8</v>
          </cell>
          <cell r="E294">
            <v>3</v>
          </cell>
          <cell r="F294"/>
          <cell r="G294"/>
          <cell r="H294">
            <v>2</v>
          </cell>
          <cell r="I294">
            <v>2</v>
          </cell>
        </row>
        <row r="295">
          <cell r="B295" t="str">
            <v>HITS</v>
          </cell>
          <cell r="C295" t="str">
            <v>Humpuss Intermoda Transportasi Tbk PT</v>
          </cell>
          <cell r="D295">
            <v>2</v>
          </cell>
          <cell r="E295">
            <v>2</v>
          </cell>
          <cell r="F295">
            <v>2</v>
          </cell>
          <cell r="G295">
            <v>2</v>
          </cell>
          <cell r="H295">
            <v>2</v>
          </cell>
          <cell r="I295">
            <v>2</v>
          </cell>
        </row>
        <row r="296">
          <cell r="B296" t="str">
            <v>HKMU</v>
          </cell>
          <cell r="C296" t="str">
            <v>HK Metals Utama Tbk PT</v>
          </cell>
          <cell r="D296"/>
          <cell r="E296"/>
          <cell r="F296"/>
          <cell r="G296">
            <v>4</v>
          </cell>
          <cell r="H296"/>
          <cell r="I296"/>
        </row>
        <row r="297">
          <cell r="B297" t="str">
            <v>HMSP</v>
          </cell>
          <cell r="C297" t="str">
            <v>Hanjaya Mandala Sampoerna Tbk PT</v>
          </cell>
          <cell r="D297">
            <v>8</v>
          </cell>
          <cell r="E297">
            <v>8</v>
          </cell>
          <cell r="F297">
            <v>8</v>
          </cell>
          <cell r="G297">
            <v>8</v>
          </cell>
          <cell r="H297">
            <v>6</v>
          </cell>
          <cell r="I297">
            <v>8</v>
          </cell>
        </row>
        <row r="298">
          <cell r="B298" t="str">
            <v>HOKI</v>
          </cell>
          <cell r="C298" t="str">
            <v>Buyung Poetra Sembada Tbk PT</v>
          </cell>
          <cell r="D298"/>
          <cell r="E298"/>
          <cell r="F298">
            <v>4</v>
          </cell>
          <cell r="G298">
            <v>4</v>
          </cell>
          <cell r="H298"/>
          <cell r="I298"/>
        </row>
        <row r="299">
          <cell r="B299" t="str">
            <v>HOME</v>
          </cell>
          <cell r="C299" t="str">
            <v>Hotel Mandarine Regency Tbk PT</v>
          </cell>
          <cell r="D299">
            <v>3</v>
          </cell>
          <cell r="E299">
            <v>3</v>
          </cell>
          <cell r="F299">
            <v>3</v>
          </cell>
          <cell r="G299">
            <v>3</v>
          </cell>
          <cell r="H299">
            <v>3</v>
          </cell>
          <cell r="I299">
            <v>2</v>
          </cell>
        </row>
        <row r="300">
          <cell r="B300" t="str">
            <v>HOMI</v>
          </cell>
          <cell r="C300" t="str">
            <v>Grand House Mulia PT</v>
          </cell>
          <cell r="D300"/>
          <cell r="E300"/>
          <cell r="F300"/>
          <cell r="G300"/>
          <cell r="H300"/>
          <cell r="I300"/>
        </row>
        <row r="301">
          <cell r="B301" t="str">
            <v>HOPE</v>
          </cell>
          <cell r="C301" t="str">
            <v>Harapan Duta Pertiwi PT</v>
          </cell>
          <cell r="D301"/>
          <cell r="E301"/>
          <cell r="F301"/>
          <cell r="G301"/>
          <cell r="H301"/>
          <cell r="I301"/>
        </row>
        <row r="302">
          <cell r="B302" t="str">
            <v>HOTL</v>
          </cell>
          <cell r="C302" t="str">
            <v>PT Saraswati Griya Lestari Tbk</v>
          </cell>
          <cell r="D302"/>
          <cell r="E302">
            <v>3</v>
          </cell>
          <cell r="F302">
            <v>3</v>
          </cell>
          <cell r="G302"/>
          <cell r="H302"/>
          <cell r="I302"/>
        </row>
        <row r="303">
          <cell r="B303" t="str">
            <v>HRME</v>
          </cell>
          <cell r="C303" t="str">
            <v>Menteng Heritage Realty Tbk PT</v>
          </cell>
          <cell r="D303"/>
          <cell r="E303"/>
          <cell r="F303"/>
          <cell r="G303"/>
          <cell r="H303"/>
          <cell r="I303"/>
        </row>
        <row r="304">
          <cell r="B304" t="str">
            <v>HRTA</v>
          </cell>
          <cell r="C304" t="str">
            <v>PT Hartadinata Abadi Tbk</v>
          </cell>
          <cell r="D304"/>
          <cell r="E304"/>
          <cell r="F304">
            <v>3</v>
          </cell>
          <cell r="G304">
            <v>3</v>
          </cell>
          <cell r="H304"/>
          <cell r="I304"/>
        </row>
        <row r="305">
          <cell r="B305" t="str">
            <v>HRUM</v>
          </cell>
          <cell r="C305" t="str">
            <v>Harum Energy Tbk PT</v>
          </cell>
          <cell r="D305">
            <v>4</v>
          </cell>
          <cell r="E305">
            <v>7</v>
          </cell>
          <cell r="F305">
            <v>4</v>
          </cell>
          <cell r="G305">
            <v>4</v>
          </cell>
          <cell r="H305">
            <v>5</v>
          </cell>
          <cell r="I305">
            <v>6</v>
          </cell>
        </row>
        <row r="306">
          <cell r="B306" t="str">
            <v>IATA</v>
          </cell>
          <cell r="C306" t="str">
            <v>Indonesia Transport &amp; Infrastrctr Tbk PT</v>
          </cell>
          <cell r="D306">
            <v>4</v>
          </cell>
          <cell r="E306"/>
          <cell r="F306">
            <v>4</v>
          </cell>
          <cell r="G306"/>
          <cell r="H306"/>
          <cell r="I306"/>
        </row>
        <row r="307">
          <cell r="B307" t="str">
            <v>IBFN</v>
          </cell>
          <cell r="C307" t="str">
            <v>PT Intan Baruprana Finance Tbk</v>
          </cell>
          <cell r="D307">
            <v>3</v>
          </cell>
          <cell r="E307">
            <v>3</v>
          </cell>
          <cell r="F307">
            <v>2</v>
          </cell>
          <cell r="G307">
            <v>3</v>
          </cell>
          <cell r="H307">
            <v>4</v>
          </cell>
          <cell r="I307">
            <v>3</v>
          </cell>
        </row>
        <row r="308">
          <cell r="B308" t="str">
            <v>IBST</v>
          </cell>
          <cell r="C308" t="str">
            <v>Inti Bangun Sejahtera Tbk PT</v>
          </cell>
          <cell r="D308">
            <v>3</v>
          </cell>
          <cell r="E308">
            <v>3</v>
          </cell>
          <cell r="F308">
            <v>3</v>
          </cell>
          <cell r="G308">
            <v>3</v>
          </cell>
          <cell r="H308">
            <v>3</v>
          </cell>
          <cell r="I308">
            <v>3</v>
          </cell>
        </row>
        <row r="309">
          <cell r="B309" t="str">
            <v>ICBP</v>
          </cell>
          <cell r="C309" t="str">
            <v>PT Indofood CBP Sukses Makmur Tbk</v>
          </cell>
          <cell r="D309">
            <v>9</v>
          </cell>
          <cell r="E309">
            <v>9</v>
          </cell>
          <cell r="F309">
            <v>10</v>
          </cell>
          <cell r="G309">
            <v>8</v>
          </cell>
          <cell r="H309">
            <v>10</v>
          </cell>
          <cell r="I309">
            <v>10</v>
          </cell>
        </row>
        <row r="310">
          <cell r="B310" t="str">
            <v>ICON</v>
          </cell>
          <cell r="C310" t="str">
            <v>Island Concepts Indonesia Tbk PT</v>
          </cell>
          <cell r="D310">
            <v>4</v>
          </cell>
          <cell r="E310">
            <v>4</v>
          </cell>
          <cell r="F310">
            <v>4</v>
          </cell>
          <cell r="G310">
            <v>3</v>
          </cell>
          <cell r="H310">
            <v>4</v>
          </cell>
          <cell r="I310">
            <v>3</v>
          </cell>
        </row>
        <row r="311">
          <cell r="B311" t="str">
            <v>IDEA</v>
          </cell>
          <cell r="C311" t="str">
            <v>IDeA Indonesia Akademi Tbk PT</v>
          </cell>
          <cell r="D311"/>
          <cell r="E311"/>
          <cell r="F311"/>
          <cell r="G311"/>
          <cell r="H311"/>
          <cell r="I311"/>
        </row>
        <row r="312">
          <cell r="B312" t="str">
            <v>IDPR</v>
          </cell>
          <cell r="C312" t="str">
            <v>Indonesia Pondasi Raya Tbk PT</v>
          </cell>
          <cell r="D312">
            <v>4</v>
          </cell>
          <cell r="E312">
            <v>4</v>
          </cell>
          <cell r="F312">
            <v>4</v>
          </cell>
          <cell r="G312">
            <v>4</v>
          </cell>
          <cell r="H312">
            <v>4</v>
          </cell>
          <cell r="I312">
            <v>4</v>
          </cell>
        </row>
        <row r="313">
          <cell r="B313" t="str">
            <v>IFII</v>
          </cell>
          <cell r="C313" t="str">
            <v>Indonesia Fibreboard Industry PT</v>
          </cell>
          <cell r="D313"/>
          <cell r="E313"/>
          <cell r="F313"/>
          <cell r="G313"/>
          <cell r="H313"/>
          <cell r="I313"/>
        </row>
        <row r="314">
          <cell r="B314" t="str">
            <v>IFSH</v>
          </cell>
          <cell r="C314" t="str">
            <v>Ifishdeco PT</v>
          </cell>
          <cell r="D314"/>
          <cell r="E314"/>
          <cell r="F314"/>
          <cell r="G314"/>
          <cell r="H314"/>
          <cell r="I314"/>
        </row>
        <row r="315">
          <cell r="B315" t="str">
            <v>IGAR</v>
          </cell>
          <cell r="C315" t="str">
            <v>Champion Pacific Indonesia Tbk PT</v>
          </cell>
          <cell r="D315">
            <v>3</v>
          </cell>
          <cell r="E315">
            <v>5</v>
          </cell>
          <cell r="F315">
            <v>5</v>
          </cell>
          <cell r="G315">
            <v>5</v>
          </cell>
          <cell r="H315">
            <v>5</v>
          </cell>
          <cell r="I315">
            <v>5</v>
          </cell>
        </row>
        <row r="316">
          <cell r="B316" t="str">
            <v>IIKP</v>
          </cell>
          <cell r="C316" t="str">
            <v>Inti Agri Resources Tbk PT</v>
          </cell>
          <cell r="D316">
            <v>2</v>
          </cell>
          <cell r="E316">
            <v>2</v>
          </cell>
          <cell r="F316">
            <v>2</v>
          </cell>
          <cell r="G316">
            <v>2</v>
          </cell>
          <cell r="H316">
            <v>2</v>
          </cell>
          <cell r="I316">
            <v>2</v>
          </cell>
        </row>
        <row r="317">
          <cell r="B317" t="str">
            <v>IKAI</v>
          </cell>
          <cell r="C317" t="str">
            <v>Intikeramik Alamasri Industri Tbk PT</v>
          </cell>
          <cell r="D317"/>
          <cell r="E317"/>
          <cell r="F317">
            <v>2</v>
          </cell>
          <cell r="G317">
            <v>3</v>
          </cell>
          <cell r="H317"/>
          <cell r="I317"/>
        </row>
        <row r="318">
          <cell r="B318" t="str">
            <v>IKAN</v>
          </cell>
          <cell r="C318" t="str">
            <v>Era Mandiri Cemerlang Tbk PT</v>
          </cell>
          <cell r="D318"/>
          <cell r="E318"/>
          <cell r="F318"/>
          <cell r="G318"/>
          <cell r="H318"/>
          <cell r="I318"/>
        </row>
        <row r="319">
          <cell r="B319" t="str">
            <v>IKBI</v>
          </cell>
          <cell r="C319" t="str">
            <v>Sumi Indo Kabel Tbk PT</v>
          </cell>
          <cell r="D319">
            <v>5</v>
          </cell>
          <cell r="E319"/>
          <cell r="F319"/>
          <cell r="G319"/>
          <cell r="H319"/>
          <cell r="I319"/>
        </row>
        <row r="320">
          <cell r="B320" t="str">
            <v>IMAS</v>
          </cell>
          <cell r="C320" t="str">
            <v>Indomobil Sukses Internasional Tbk PT</v>
          </cell>
          <cell r="D320">
            <v>6</v>
          </cell>
          <cell r="E320">
            <v>6</v>
          </cell>
          <cell r="F320">
            <v>6</v>
          </cell>
          <cell r="G320">
            <v>6</v>
          </cell>
          <cell r="H320">
            <v>6</v>
          </cell>
          <cell r="I320">
            <v>6</v>
          </cell>
        </row>
        <row r="321">
          <cell r="B321" t="str">
            <v>IMJS</v>
          </cell>
          <cell r="C321" t="str">
            <v>Indomobil Multi Jasa Tbk PT</v>
          </cell>
          <cell r="D321">
            <v>4</v>
          </cell>
          <cell r="E321">
            <v>4</v>
          </cell>
          <cell r="F321">
            <v>4</v>
          </cell>
          <cell r="G321">
            <v>4</v>
          </cell>
          <cell r="H321">
            <v>4</v>
          </cell>
          <cell r="I321">
            <v>4</v>
          </cell>
        </row>
        <row r="322">
          <cell r="B322" t="str">
            <v>IMPC</v>
          </cell>
          <cell r="C322" t="str">
            <v>Impack Pratama Industri Tbk PT</v>
          </cell>
          <cell r="D322">
            <v>6</v>
          </cell>
          <cell r="E322">
            <v>6</v>
          </cell>
          <cell r="F322">
            <v>6</v>
          </cell>
          <cell r="G322">
            <v>6</v>
          </cell>
          <cell r="H322">
            <v>7</v>
          </cell>
          <cell r="I322">
            <v>8</v>
          </cell>
        </row>
        <row r="323">
          <cell r="B323" t="str">
            <v>INAF</v>
          </cell>
          <cell r="C323" t="str">
            <v>Indofarma Tbk PT</v>
          </cell>
          <cell r="D323">
            <v>3</v>
          </cell>
          <cell r="E323">
            <v>3</v>
          </cell>
          <cell r="F323">
            <v>2</v>
          </cell>
          <cell r="G323">
            <v>3</v>
          </cell>
          <cell r="H323">
            <v>3</v>
          </cell>
          <cell r="I323">
            <v>3</v>
          </cell>
        </row>
        <row r="324">
          <cell r="B324" t="str">
            <v>INAI</v>
          </cell>
          <cell r="C324" t="str">
            <v>Indal Aluminium Industry Tbk PT</v>
          </cell>
          <cell r="D324">
            <v>4</v>
          </cell>
          <cell r="E324">
            <v>5</v>
          </cell>
          <cell r="F324">
            <v>5</v>
          </cell>
          <cell r="G324">
            <v>5</v>
          </cell>
          <cell r="H324">
            <v>5</v>
          </cell>
          <cell r="I324">
            <v>5</v>
          </cell>
        </row>
        <row r="325">
          <cell r="B325" t="str">
            <v>INCF</v>
          </cell>
          <cell r="C325" t="str">
            <v>Indo Komoditi Korpora Tbk PT</v>
          </cell>
          <cell r="D325"/>
          <cell r="E325"/>
          <cell r="F325">
            <v>2</v>
          </cell>
          <cell r="G325"/>
          <cell r="H325"/>
          <cell r="I325"/>
        </row>
        <row r="326">
          <cell r="B326" t="str">
            <v>INCI</v>
          </cell>
          <cell r="C326" t="str">
            <v>Intanwijaya Internasional Tbk PT</v>
          </cell>
          <cell r="D326">
            <v>3</v>
          </cell>
          <cell r="E326">
            <v>3</v>
          </cell>
          <cell r="F326">
            <v>3</v>
          </cell>
          <cell r="G326">
            <v>3</v>
          </cell>
          <cell r="H326">
            <v>3</v>
          </cell>
          <cell r="I326">
            <v>3</v>
          </cell>
        </row>
        <row r="327">
          <cell r="B327" t="str">
            <v>INCO</v>
          </cell>
          <cell r="C327" t="str">
            <v>Vale Indonesia Tbk PT</v>
          </cell>
          <cell r="D327">
            <v>4</v>
          </cell>
          <cell r="E327">
            <v>4</v>
          </cell>
          <cell r="F327">
            <v>4</v>
          </cell>
          <cell r="G327">
            <v>6</v>
          </cell>
          <cell r="H327">
            <v>6</v>
          </cell>
          <cell r="I327">
            <v>7</v>
          </cell>
        </row>
        <row r="328">
          <cell r="B328" t="str">
            <v>INDF</v>
          </cell>
          <cell r="C328" t="str">
            <v>Indofood Sukses Makmur Tbk PT</v>
          </cell>
          <cell r="D328">
            <v>10</v>
          </cell>
          <cell r="E328">
            <v>10</v>
          </cell>
          <cell r="F328">
            <v>10</v>
          </cell>
          <cell r="G328">
            <v>9</v>
          </cell>
          <cell r="H328">
            <v>8</v>
          </cell>
          <cell r="I328">
            <v>8</v>
          </cell>
        </row>
        <row r="329">
          <cell r="B329" t="str">
            <v>INDO</v>
          </cell>
          <cell r="C329" t="str">
            <v>Royalindo Investa Wijaya PT</v>
          </cell>
          <cell r="D329"/>
          <cell r="E329"/>
          <cell r="F329"/>
          <cell r="G329"/>
          <cell r="H329"/>
          <cell r="I329"/>
        </row>
        <row r="330">
          <cell r="B330" t="str">
            <v>INDR</v>
          </cell>
          <cell r="C330" t="str">
            <v>Indo-Rama Synthetics Tbk PT</v>
          </cell>
          <cell r="D330">
            <v>2</v>
          </cell>
          <cell r="E330">
            <v>2</v>
          </cell>
          <cell r="F330">
            <v>4</v>
          </cell>
          <cell r="G330">
            <v>2</v>
          </cell>
          <cell r="H330">
            <v>2</v>
          </cell>
          <cell r="I330">
            <v>2</v>
          </cell>
        </row>
        <row r="331">
          <cell r="B331" t="str">
            <v>INDS</v>
          </cell>
          <cell r="C331" t="str">
            <v>Indospring Tbk PT</v>
          </cell>
          <cell r="D331">
            <v>3</v>
          </cell>
          <cell r="E331">
            <v>3</v>
          </cell>
          <cell r="F331">
            <v>3</v>
          </cell>
          <cell r="G331">
            <v>3</v>
          </cell>
          <cell r="H331">
            <v>3</v>
          </cell>
          <cell r="I331">
            <v>3</v>
          </cell>
        </row>
        <row r="332">
          <cell r="B332" t="str">
            <v>INDX</v>
          </cell>
          <cell r="C332" t="str">
            <v>Tanah Laut Tbk PT</v>
          </cell>
          <cell r="D332">
            <v>2</v>
          </cell>
          <cell r="E332">
            <v>2</v>
          </cell>
          <cell r="F332">
            <v>2</v>
          </cell>
          <cell r="G332">
            <v>2</v>
          </cell>
          <cell r="H332">
            <v>2</v>
          </cell>
          <cell r="I332">
            <v>2</v>
          </cell>
        </row>
        <row r="333">
          <cell r="B333" t="str">
            <v>INDY</v>
          </cell>
          <cell r="C333" t="str">
            <v>Indika Energy Tbk PT</v>
          </cell>
          <cell r="D333">
            <v>7</v>
          </cell>
          <cell r="E333">
            <v>3</v>
          </cell>
          <cell r="F333">
            <v>3</v>
          </cell>
          <cell r="G333">
            <v>3</v>
          </cell>
          <cell r="H333">
            <v>3</v>
          </cell>
          <cell r="I333">
            <v>5</v>
          </cell>
        </row>
        <row r="334">
          <cell r="B334" t="str">
            <v>INKP</v>
          </cell>
          <cell r="C334" t="str">
            <v>Indah Kiat Pulp and Paper Tbk PT</v>
          </cell>
          <cell r="D334">
            <v>8</v>
          </cell>
          <cell r="E334">
            <v>10</v>
          </cell>
          <cell r="F334">
            <v>10</v>
          </cell>
          <cell r="G334">
            <v>10</v>
          </cell>
          <cell r="H334">
            <v>7</v>
          </cell>
          <cell r="I334">
            <v>7</v>
          </cell>
        </row>
        <row r="335">
          <cell r="B335" t="str">
            <v>INOV</v>
          </cell>
          <cell r="C335" t="str">
            <v>Inocycle Technology Group Tbk PT</v>
          </cell>
          <cell r="D335"/>
          <cell r="E335"/>
          <cell r="F335"/>
          <cell r="G335"/>
          <cell r="H335"/>
          <cell r="I335"/>
        </row>
        <row r="336">
          <cell r="B336" t="str">
            <v>INPC</v>
          </cell>
          <cell r="C336" t="str">
            <v>Bank Artha Graha Internasional Tbk PT</v>
          </cell>
          <cell r="D336">
            <v>7</v>
          </cell>
          <cell r="E336">
            <v>6</v>
          </cell>
          <cell r="F336">
            <v>8</v>
          </cell>
          <cell r="G336">
            <v>8</v>
          </cell>
          <cell r="H336">
            <v>5</v>
          </cell>
          <cell r="I336">
            <v>5</v>
          </cell>
        </row>
        <row r="337">
          <cell r="B337" t="str">
            <v>INPP</v>
          </cell>
          <cell r="C337" t="str">
            <v>Indonesian Paradise Property Tbk PT</v>
          </cell>
          <cell r="D337">
            <v>4</v>
          </cell>
          <cell r="E337">
            <v>5</v>
          </cell>
          <cell r="F337">
            <v>5</v>
          </cell>
          <cell r="G337">
            <v>5</v>
          </cell>
          <cell r="H337">
            <v>6</v>
          </cell>
          <cell r="I337">
            <v>4</v>
          </cell>
        </row>
        <row r="338">
          <cell r="B338" t="str">
            <v>INPS</v>
          </cell>
          <cell r="C338" t="str">
            <v>Indah Prakasa Sentosa Tbk PT</v>
          </cell>
          <cell r="D338"/>
          <cell r="E338"/>
          <cell r="F338"/>
          <cell r="G338"/>
          <cell r="H338">
            <v>2</v>
          </cell>
          <cell r="I338"/>
        </row>
        <row r="339">
          <cell r="B339" t="str">
            <v>INRU</v>
          </cell>
          <cell r="C339" t="str">
            <v>Toba Pulp Lestari Tbk PT</v>
          </cell>
          <cell r="D339">
            <v>5</v>
          </cell>
          <cell r="E339">
            <v>5</v>
          </cell>
          <cell r="F339">
            <v>5</v>
          </cell>
          <cell r="G339">
            <v>5</v>
          </cell>
          <cell r="H339">
            <v>6</v>
          </cell>
          <cell r="I339">
            <v>5</v>
          </cell>
        </row>
        <row r="340">
          <cell r="B340" t="str">
            <v>INTA</v>
          </cell>
          <cell r="C340" t="str">
            <v>Intraco Penta Tbk PT</v>
          </cell>
          <cell r="D340">
            <v>5</v>
          </cell>
          <cell r="E340">
            <v>4</v>
          </cell>
          <cell r="F340">
            <v>2</v>
          </cell>
          <cell r="G340">
            <v>3</v>
          </cell>
          <cell r="H340">
            <v>3</v>
          </cell>
          <cell r="I340">
            <v>2</v>
          </cell>
        </row>
        <row r="341">
          <cell r="B341" t="str">
            <v>INTD</v>
          </cell>
          <cell r="C341" t="str">
            <v>Inter Delta Tbk PT</v>
          </cell>
          <cell r="D341">
            <v>3</v>
          </cell>
          <cell r="E341">
            <v>4</v>
          </cell>
          <cell r="F341">
            <v>4</v>
          </cell>
          <cell r="G341">
            <v>4</v>
          </cell>
          <cell r="H341">
            <v>2</v>
          </cell>
          <cell r="I341"/>
        </row>
        <row r="342">
          <cell r="B342" t="str">
            <v>INTP</v>
          </cell>
          <cell r="C342" t="str">
            <v>Indocement Tunggal Prakarsa Tbk PT</v>
          </cell>
          <cell r="D342">
            <v>9</v>
          </cell>
          <cell r="E342">
            <v>10</v>
          </cell>
          <cell r="F342">
            <v>9</v>
          </cell>
          <cell r="G342">
            <v>9</v>
          </cell>
          <cell r="H342">
            <v>9</v>
          </cell>
          <cell r="I342">
            <v>9</v>
          </cell>
        </row>
        <row r="343">
          <cell r="B343" t="str">
            <v>IPAC</v>
          </cell>
          <cell r="C343" t="str">
            <v>Era Graharealty PT Tbk</v>
          </cell>
          <cell r="D343"/>
          <cell r="E343"/>
          <cell r="F343"/>
          <cell r="G343"/>
          <cell r="H343"/>
          <cell r="I343"/>
        </row>
        <row r="344">
          <cell r="B344" t="str">
            <v>IPCC</v>
          </cell>
          <cell r="C344" t="str">
            <v>Indonesia Kendaraan Terminal Tbk PT</v>
          </cell>
          <cell r="D344"/>
          <cell r="E344"/>
          <cell r="F344"/>
          <cell r="G344">
            <v>5</v>
          </cell>
          <cell r="H344"/>
          <cell r="I344"/>
        </row>
        <row r="345">
          <cell r="B345" t="str">
            <v>IPCM</v>
          </cell>
          <cell r="C345" t="str">
            <v>Jasa Armada Indonesia Tbk PT</v>
          </cell>
          <cell r="D345">
            <v>4</v>
          </cell>
          <cell r="E345">
            <v>3</v>
          </cell>
          <cell r="F345">
            <v>3</v>
          </cell>
          <cell r="G345">
            <v>3</v>
          </cell>
          <cell r="H345">
            <v>4</v>
          </cell>
          <cell r="I345">
            <v>4</v>
          </cell>
        </row>
        <row r="346">
          <cell r="B346" t="str">
            <v>IPOL</v>
          </cell>
          <cell r="C346" t="str">
            <v>Indopoly Swakarsa Industry Tbk PT</v>
          </cell>
          <cell r="D346">
            <v>8</v>
          </cell>
          <cell r="E346">
            <v>3</v>
          </cell>
          <cell r="F346">
            <v>7</v>
          </cell>
          <cell r="G346">
            <v>8</v>
          </cell>
          <cell r="H346">
            <v>8</v>
          </cell>
          <cell r="I346">
            <v>8</v>
          </cell>
        </row>
        <row r="347">
          <cell r="B347" t="str">
            <v>IPTV</v>
          </cell>
          <cell r="C347" t="str">
            <v>MNC Vision Networks Tbk PT</v>
          </cell>
          <cell r="D347"/>
          <cell r="E347"/>
          <cell r="F347"/>
          <cell r="G347"/>
          <cell r="H347"/>
          <cell r="I347"/>
        </row>
        <row r="348">
          <cell r="B348" t="str">
            <v>IRRA</v>
          </cell>
          <cell r="C348" t="str">
            <v>Itama Ranoraya PT</v>
          </cell>
          <cell r="D348"/>
          <cell r="E348"/>
          <cell r="F348"/>
          <cell r="G348"/>
          <cell r="H348">
            <v>2</v>
          </cell>
          <cell r="I348"/>
        </row>
        <row r="349">
          <cell r="B349" t="str">
            <v>ISAT</v>
          </cell>
          <cell r="C349" t="str">
            <v>Indosat Tbk PT</v>
          </cell>
          <cell r="D349">
            <v>5</v>
          </cell>
          <cell r="E349">
            <v>4</v>
          </cell>
          <cell r="F349">
            <v>4</v>
          </cell>
          <cell r="G349">
            <v>5</v>
          </cell>
          <cell r="H349">
            <v>5</v>
          </cell>
          <cell r="I349">
            <v>5</v>
          </cell>
        </row>
        <row r="350">
          <cell r="B350" t="str">
            <v>ISSP</v>
          </cell>
          <cell r="C350" t="str">
            <v>Steel Pipe Industry of Indonesia Tbk PT</v>
          </cell>
          <cell r="D350">
            <v>5</v>
          </cell>
          <cell r="E350">
            <v>5</v>
          </cell>
          <cell r="F350">
            <v>7</v>
          </cell>
          <cell r="G350">
            <v>7</v>
          </cell>
          <cell r="H350">
            <v>5</v>
          </cell>
          <cell r="I350">
            <v>7</v>
          </cell>
        </row>
        <row r="351">
          <cell r="B351" t="str">
            <v>ITIC</v>
          </cell>
          <cell r="C351" t="str">
            <v>Indonesian Tobacco Tbk PT</v>
          </cell>
          <cell r="D351"/>
          <cell r="E351"/>
          <cell r="F351"/>
          <cell r="G351"/>
          <cell r="H351"/>
          <cell r="I351"/>
        </row>
        <row r="352">
          <cell r="B352" t="str">
            <v>ITMA</v>
          </cell>
          <cell r="C352" t="str">
            <v>Sumber Energi Andalan Tbk PT</v>
          </cell>
          <cell r="D352">
            <v>4</v>
          </cell>
          <cell r="E352"/>
          <cell r="F352"/>
          <cell r="G352"/>
          <cell r="H352"/>
          <cell r="I352"/>
        </row>
        <row r="353">
          <cell r="B353" t="str">
            <v>ITMG</v>
          </cell>
          <cell r="C353" t="str">
            <v>Indo Tambangraya Megah Tbk PT</v>
          </cell>
          <cell r="D353">
            <v>6</v>
          </cell>
          <cell r="E353">
            <v>7</v>
          </cell>
          <cell r="F353">
            <v>8</v>
          </cell>
          <cell r="G353">
            <v>8</v>
          </cell>
          <cell r="H353">
            <v>8</v>
          </cell>
          <cell r="I353">
            <v>9</v>
          </cell>
        </row>
        <row r="354">
          <cell r="B354" t="str">
            <v>ITTG</v>
          </cell>
          <cell r="C354" t="str">
            <v>#N/A</v>
          </cell>
          <cell r="D354">
            <v>2</v>
          </cell>
          <cell r="E354">
            <v>2</v>
          </cell>
          <cell r="F354">
            <v>2</v>
          </cell>
          <cell r="G354">
            <v>2</v>
          </cell>
          <cell r="H354">
            <v>3</v>
          </cell>
          <cell r="I354">
            <v>3</v>
          </cell>
        </row>
        <row r="355">
          <cell r="B355" t="str">
            <v>JAST</v>
          </cell>
          <cell r="C355" t="str">
            <v>Jasnita Telekomindo Tbk PT</v>
          </cell>
          <cell r="D355"/>
          <cell r="E355"/>
          <cell r="F355"/>
          <cell r="G355"/>
          <cell r="H355"/>
          <cell r="I355"/>
        </row>
        <row r="356">
          <cell r="B356" t="str">
            <v>JAWA</v>
          </cell>
          <cell r="C356" t="str">
            <v>Jaya Agra Wattie Tbk PT</v>
          </cell>
          <cell r="D356">
            <v>6</v>
          </cell>
          <cell r="E356">
            <v>6</v>
          </cell>
          <cell r="F356">
            <v>5</v>
          </cell>
          <cell r="G356">
            <v>4</v>
          </cell>
          <cell r="H356">
            <v>3</v>
          </cell>
          <cell r="I356">
            <v>3</v>
          </cell>
        </row>
        <row r="357">
          <cell r="B357" t="str">
            <v>JAYA</v>
          </cell>
          <cell r="C357" t="str">
            <v>Armada Berjaya Trans Tbk PT</v>
          </cell>
          <cell r="D357"/>
          <cell r="E357"/>
          <cell r="F357"/>
          <cell r="G357"/>
          <cell r="H357">
            <v>2</v>
          </cell>
          <cell r="I357"/>
        </row>
        <row r="358">
          <cell r="B358" t="str">
            <v>JECC</v>
          </cell>
          <cell r="C358" t="str">
            <v>Jembo Cable Company Tbk PT</v>
          </cell>
          <cell r="D358">
            <v>2</v>
          </cell>
          <cell r="E358">
            <v>4</v>
          </cell>
          <cell r="F358">
            <v>4</v>
          </cell>
          <cell r="G358">
            <v>4</v>
          </cell>
          <cell r="H358">
            <v>4</v>
          </cell>
          <cell r="I358">
            <v>4</v>
          </cell>
        </row>
        <row r="359">
          <cell r="B359" t="str">
            <v>JGLE</v>
          </cell>
          <cell r="C359" t="str">
            <v>Graha Andrasentra Propertindo Tbk PT</v>
          </cell>
          <cell r="D359"/>
          <cell r="E359">
            <v>6</v>
          </cell>
          <cell r="F359">
            <v>5</v>
          </cell>
          <cell r="G359">
            <v>4</v>
          </cell>
          <cell r="H359">
            <v>4</v>
          </cell>
          <cell r="I359">
            <v>4</v>
          </cell>
        </row>
        <row r="360">
          <cell r="B360" t="str">
            <v>JIHD</v>
          </cell>
          <cell r="C360" t="str">
            <v>Jakarta International Hotls &amp; Dev Tbk PT</v>
          </cell>
          <cell r="D360">
            <v>5</v>
          </cell>
          <cell r="E360">
            <v>5</v>
          </cell>
          <cell r="F360">
            <v>5</v>
          </cell>
          <cell r="G360">
            <v>7</v>
          </cell>
          <cell r="H360">
            <v>6</v>
          </cell>
          <cell r="I360">
            <v>8</v>
          </cell>
        </row>
        <row r="361">
          <cell r="B361" t="str">
            <v>JKON</v>
          </cell>
          <cell r="C361" t="str">
            <v>Jaya Konstruksi Manggala Pratama Tbk PT</v>
          </cell>
          <cell r="D361">
            <v>9</v>
          </cell>
          <cell r="E361">
            <v>7</v>
          </cell>
          <cell r="F361">
            <v>6</v>
          </cell>
          <cell r="G361">
            <v>6</v>
          </cell>
          <cell r="H361">
            <v>6</v>
          </cell>
          <cell r="I361">
            <v>5</v>
          </cell>
        </row>
        <row r="362">
          <cell r="B362" t="str">
            <v>JKSW</v>
          </cell>
          <cell r="C362" t="str">
            <v>Jakarta Kyoei Steel Works Tbk PT</v>
          </cell>
          <cell r="D362">
            <v>3</v>
          </cell>
          <cell r="E362">
            <v>3</v>
          </cell>
          <cell r="F362">
            <v>3</v>
          </cell>
          <cell r="G362">
            <v>3</v>
          </cell>
          <cell r="H362">
            <v>3</v>
          </cell>
          <cell r="I362">
            <v>3</v>
          </cell>
        </row>
        <row r="363">
          <cell r="B363" t="str">
            <v>JMAS</v>
          </cell>
          <cell r="C363" t="str">
            <v>Asuransi Jiwa Syariah Js Mtr Abd Tbk PT</v>
          </cell>
          <cell r="D363"/>
          <cell r="E363"/>
          <cell r="F363">
            <v>3</v>
          </cell>
          <cell r="G363">
            <v>3</v>
          </cell>
          <cell r="H363"/>
          <cell r="I363"/>
        </row>
        <row r="364">
          <cell r="B364" t="str">
            <v>JPFA</v>
          </cell>
          <cell r="C364" t="str">
            <v>Japfa Comfeed Indonesia Tbk PT</v>
          </cell>
          <cell r="D364">
            <v>5</v>
          </cell>
          <cell r="E364">
            <v>5</v>
          </cell>
          <cell r="F364">
            <v>5</v>
          </cell>
          <cell r="G364">
            <v>5</v>
          </cell>
          <cell r="H364">
            <v>5</v>
          </cell>
          <cell r="I364">
            <v>5</v>
          </cell>
        </row>
        <row r="365">
          <cell r="B365" t="str">
            <v>JRPT</v>
          </cell>
          <cell r="C365" t="str">
            <v>Jaya Real Property Tbk PT</v>
          </cell>
          <cell r="D365">
            <v>5</v>
          </cell>
          <cell r="E365">
            <v>5</v>
          </cell>
          <cell r="F365">
            <v>6</v>
          </cell>
          <cell r="G365">
            <v>6</v>
          </cell>
          <cell r="H365">
            <v>6</v>
          </cell>
          <cell r="I365">
            <v>6</v>
          </cell>
        </row>
        <row r="366">
          <cell r="B366" t="str">
            <v>JSKY</v>
          </cell>
          <cell r="C366" t="str">
            <v>Sky Energy Indonesia Tbk PT</v>
          </cell>
          <cell r="D366"/>
          <cell r="E366"/>
          <cell r="F366"/>
          <cell r="G366"/>
          <cell r="H366"/>
          <cell r="I366"/>
        </row>
        <row r="367">
          <cell r="B367" t="str">
            <v>JSMR</v>
          </cell>
          <cell r="C367" t="str">
            <v>Jasa Marga (Persero) Tbk PT</v>
          </cell>
          <cell r="D367">
            <v>6</v>
          </cell>
          <cell r="E367">
            <v>6</v>
          </cell>
          <cell r="F367">
            <v>6</v>
          </cell>
          <cell r="G367">
            <v>6</v>
          </cell>
          <cell r="H367">
            <v>6</v>
          </cell>
          <cell r="I367">
            <v>6</v>
          </cell>
        </row>
        <row r="368">
          <cell r="B368" t="str">
            <v>JSPT</v>
          </cell>
          <cell r="C368" t="str">
            <v>Jakarta Setiabudi Internasional Tbk PT</v>
          </cell>
          <cell r="D368">
            <v>6</v>
          </cell>
          <cell r="E368">
            <v>5</v>
          </cell>
          <cell r="F368">
            <v>5</v>
          </cell>
          <cell r="G368">
            <v>5</v>
          </cell>
          <cell r="H368">
            <v>5</v>
          </cell>
          <cell r="I368">
            <v>5</v>
          </cell>
        </row>
        <row r="369">
          <cell r="B369" t="str">
            <v>JTPE</v>
          </cell>
          <cell r="C369" t="str">
            <v>Jasuindo Tiga Perkasa Tbk PT</v>
          </cell>
          <cell r="D369">
            <v>3</v>
          </cell>
          <cell r="E369">
            <v>3</v>
          </cell>
          <cell r="F369">
            <v>5</v>
          </cell>
          <cell r="G369">
            <v>4</v>
          </cell>
          <cell r="H369">
            <v>4</v>
          </cell>
          <cell r="I369">
            <v>5</v>
          </cell>
        </row>
        <row r="370">
          <cell r="B370" t="str">
            <v>KAEF</v>
          </cell>
          <cell r="C370" t="str">
            <v>Kimia Farma Tbk PT</v>
          </cell>
          <cell r="D370">
            <v>5</v>
          </cell>
          <cell r="E370">
            <v>5</v>
          </cell>
          <cell r="F370">
            <v>5</v>
          </cell>
          <cell r="G370">
            <v>5</v>
          </cell>
          <cell r="H370">
            <v>5</v>
          </cell>
          <cell r="I370">
            <v>5</v>
          </cell>
        </row>
        <row r="371">
          <cell r="B371" t="str">
            <v>KARW</v>
          </cell>
          <cell r="C371" t="str">
            <v>ICTSI Jasa Prima Tbk PT</v>
          </cell>
          <cell r="D371"/>
          <cell r="E371">
            <v>4</v>
          </cell>
          <cell r="F371">
            <v>4</v>
          </cell>
          <cell r="G371"/>
          <cell r="H371"/>
          <cell r="I371"/>
        </row>
        <row r="372">
          <cell r="B372" t="str">
            <v>KAYU</v>
          </cell>
          <cell r="C372" t="str">
            <v>Darmi Bersaudara Tbk PT</v>
          </cell>
          <cell r="D372"/>
          <cell r="E372"/>
          <cell r="F372"/>
          <cell r="G372"/>
          <cell r="H372">
            <v>3</v>
          </cell>
          <cell r="I372"/>
        </row>
        <row r="373">
          <cell r="B373" t="str">
            <v>KBAG</v>
          </cell>
          <cell r="C373" t="str">
            <v>Karya Bersama Anugerah PT</v>
          </cell>
          <cell r="D373"/>
          <cell r="E373"/>
          <cell r="F373"/>
          <cell r="G373"/>
          <cell r="H373"/>
          <cell r="I373"/>
        </row>
        <row r="374">
          <cell r="B374" t="str">
            <v>KBLI</v>
          </cell>
          <cell r="C374" t="str">
            <v>KMI Wire and Cable Tbk PT</v>
          </cell>
          <cell r="D374">
            <v>6</v>
          </cell>
          <cell r="E374">
            <v>3</v>
          </cell>
          <cell r="F374">
            <v>6</v>
          </cell>
          <cell r="G374">
            <v>6</v>
          </cell>
          <cell r="H374">
            <v>4</v>
          </cell>
          <cell r="I374">
            <v>4</v>
          </cell>
        </row>
        <row r="375">
          <cell r="B375" t="str">
            <v>KBLM</v>
          </cell>
          <cell r="C375" t="str">
            <v>Kabelindo Murni Tbk PT</v>
          </cell>
          <cell r="D375">
            <v>3</v>
          </cell>
          <cell r="E375">
            <v>4</v>
          </cell>
          <cell r="F375">
            <v>3</v>
          </cell>
          <cell r="G375">
            <v>4</v>
          </cell>
          <cell r="H375">
            <v>4</v>
          </cell>
          <cell r="I375">
            <v>4</v>
          </cell>
        </row>
        <row r="376">
          <cell r="B376" t="str">
            <v>KBLV</v>
          </cell>
          <cell r="C376" t="str">
            <v>First Media Tbk PT</v>
          </cell>
          <cell r="D376">
            <v>7</v>
          </cell>
          <cell r="E376">
            <v>7</v>
          </cell>
          <cell r="F376">
            <v>4</v>
          </cell>
          <cell r="G376">
            <v>3</v>
          </cell>
          <cell r="H376">
            <v>3</v>
          </cell>
          <cell r="I376">
            <v>3</v>
          </cell>
        </row>
        <row r="377">
          <cell r="B377" t="str">
            <v>KBRI</v>
          </cell>
          <cell r="C377" t="str">
            <v>Kertas Basuki Rachmat Indonesia Tbk PT</v>
          </cell>
          <cell r="D377">
            <v>2</v>
          </cell>
          <cell r="E377">
            <v>2</v>
          </cell>
          <cell r="F377">
            <v>2</v>
          </cell>
          <cell r="G377">
            <v>2</v>
          </cell>
          <cell r="H377">
            <v>2</v>
          </cell>
          <cell r="I377">
            <v>2</v>
          </cell>
        </row>
        <row r="378">
          <cell r="B378" t="str">
            <v>KDSI</v>
          </cell>
          <cell r="C378" t="str">
            <v>Kedawung Setia Industrial Tbk PT</v>
          </cell>
          <cell r="D378">
            <v>2</v>
          </cell>
          <cell r="E378">
            <v>3</v>
          </cell>
          <cell r="F378">
            <v>3</v>
          </cell>
          <cell r="G378">
            <v>3</v>
          </cell>
          <cell r="H378">
            <v>3</v>
          </cell>
          <cell r="I378">
            <v>3</v>
          </cell>
        </row>
        <row r="379">
          <cell r="B379" t="str">
            <v>KEEN</v>
          </cell>
          <cell r="C379" t="str">
            <v>Kencana Energi Lestari PT</v>
          </cell>
          <cell r="D379"/>
          <cell r="E379"/>
          <cell r="F379"/>
          <cell r="G379"/>
          <cell r="H379"/>
          <cell r="I379"/>
        </row>
        <row r="380">
          <cell r="B380" t="str">
            <v>KEJU</v>
          </cell>
          <cell r="C380" t="str">
            <v>Mulia Boga Raya PT</v>
          </cell>
          <cell r="D380"/>
          <cell r="E380"/>
          <cell r="F380"/>
          <cell r="G380"/>
          <cell r="H380"/>
          <cell r="I380"/>
        </row>
        <row r="381">
          <cell r="B381" t="str">
            <v>KIAS</v>
          </cell>
          <cell r="C381" t="str">
            <v>Keramika Indonesia Assosiasi Tbk PT</v>
          </cell>
          <cell r="D381">
            <v>6</v>
          </cell>
          <cell r="E381">
            <v>9</v>
          </cell>
          <cell r="F381">
            <v>6</v>
          </cell>
          <cell r="G381">
            <v>4</v>
          </cell>
          <cell r="H381">
            <v>4</v>
          </cell>
          <cell r="I381">
            <v>3</v>
          </cell>
        </row>
        <row r="382">
          <cell r="B382" t="str">
            <v>KICI</v>
          </cell>
          <cell r="C382" t="str">
            <v>Kedaung Indah Can Tbk PT</v>
          </cell>
          <cell r="D382">
            <v>3</v>
          </cell>
          <cell r="E382">
            <v>3</v>
          </cell>
          <cell r="F382">
            <v>4</v>
          </cell>
          <cell r="G382">
            <v>3</v>
          </cell>
          <cell r="H382">
            <v>3</v>
          </cell>
          <cell r="I382">
            <v>3</v>
          </cell>
        </row>
        <row r="383">
          <cell r="B383" t="str">
            <v>KIJA</v>
          </cell>
          <cell r="C383" t="str">
            <v>Kawasan Industri Jababeka Tbk PT</v>
          </cell>
          <cell r="D383">
            <v>5</v>
          </cell>
          <cell r="E383">
            <v>5</v>
          </cell>
          <cell r="F383">
            <v>5</v>
          </cell>
          <cell r="G383">
            <v>5</v>
          </cell>
          <cell r="H383">
            <v>6</v>
          </cell>
          <cell r="I383">
            <v>6</v>
          </cell>
        </row>
        <row r="384">
          <cell r="B384" t="str">
            <v>KINO</v>
          </cell>
          <cell r="C384" t="str">
            <v>Kino Indonesia Tbk PT</v>
          </cell>
          <cell r="D384">
            <v>5</v>
          </cell>
          <cell r="E384">
            <v>6</v>
          </cell>
          <cell r="F384">
            <v>5</v>
          </cell>
          <cell r="G384">
            <v>7</v>
          </cell>
          <cell r="H384">
            <v>6</v>
          </cell>
          <cell r="I384">
            <v>7</v>
          </cell>
        </row>
        <row r="385">
          <cell r="B385" t="str">
            <v>KIOS</v>
          </cell>
          <cell r="C385" t="str">
            <v>Kioson Komersial Indonesia Tbk PT</v>
          </cell>
          <cell r="D385"/>
          <cell r="E385"/>
          <cell r="F385">
            <v>2</v>
          </cell>
          <cell r="G385">
            <v>3</v>
          </cell>
          <cell r="H385"/>
          <cell r="I385"/>
        </row>
        <row r="386">
          <cell r="B386" t="str">
            <v>KJEN</v>
          </cell>
          <cell r="C386" t="str">
            <v>Krida Jaringan Nusantara Tbk PT</v>
          </cell>
          <cell r="D386"/>
          <cell r="E386"/>
          <cell r="F386"/>
          <cell r="G386"/>
          <cell r="H386"/>
          <cell r="I386"/>
        </row>
        <row r="387">
          <cell r="B387" t="str">
            <v>KKGI</v>
          </cell>
          <cell r="C387" t="str">
            <v>Resource Alam Indonesia Tbk PT</v>
          </cell>
          <cell r="D387">
            <v>6</v>
          </cell>
          <cell r="E387">
            <v>6</v>
          </cell>
          <cell r="F387">
            <v>6</v>
          </cell>
          <cell r="G387">
            <v>6</v>
          </cell>
          <cell r="H387">
            <v>6</v>
          </cell>
          <cell r="I387">
            <v>5</v>
          </cell>
        </row>
        <row r="388">
          <cell r="B388" t="str">
            <v>KLBF</v>
          </cell>
          <cell r="C388" t="str">
            <v>Kalbe Farma Tbk PT</v>
          </cell>
          <cell r="D388">
            <v>5</v>
          </cell>
          <cell r="E388">
            <v>5</v>
          </cell>
          <cell r="F388">
            <v>6</v>
          </cell>
          <cell r="G388">
            <v>6</v>
          </cell>
          <cell r="H388">
            <v>6</v>
          </cell>
          <cell r="I388">
            <v>5</v>
          </cell>
        </row>
        <row r="389">
          <cell r="B389" t="str">
            <v>KMDS</v>
          </cell>
          <cell r="C389" t="str">
            <v>Kurniamitra Duta Sentosa Tbk PT</v>
          </cell>
          <cell r="D389"/>
          <cell r="E389"/>
          <cell r="F389"/>
          <cell r="G389"/>
          <cell r="H389"/>
          <cell r="I389"/>
        </row>
        <row r="390">
          <cell r="B390" t="str">
            <v>KMTR</v>
          </cell>
          <cell r="C390" t="str">
            <v>Kirana Megatara Tbk PT</v>
          </cell>
          <cell r="D390"/>
          <cell r="E390"/>
          <cell r="F390">
            <v>5</v>
          </cell>
          <cell r="G390">
            <v>5</v>
          </cell>
          <cell r="H390"/>
          <cell r="I390"/>
        </row>
        <row r="391">
          <cell r="B391" t="str">
            <v>KOBX</v>
          </cell>
          <cell r="C391" t="str">
            <v>Kobexindo Tractors Tbk PT</v>
          </cell>
          <cell r="D391">
            <v>7</v>
          </cell>
          <cell r="E391">
            <v>7</v>
          </cell>
          <cell r="F391">
            <v>7</v>
          </cell>
          <cell r="G391">
            <v>7</v>
          </cell>
          <cell r="H391">
            <v>7</v>
          </cell>
          <cell r="I391">
            <v>5</v>
          </cell>
        </row>
        <row r="392">
          <cell r="B392" t="str">
            <v>KOIN</v>
          </cell>
          <cell r="C392" t="str">
            <v>Kokoh Inti Arebama Tbk PT</v>
          </cell>
          <cell r="D392">
            <v>3</v>
          </cell>
          <cell r="E392">
            <v>4</v>
          </cell>
          <cell r="F392">
            <v>5</v>
          </cell>
          <cell r="G392">
            <v>5</v>
          </cell>
          <cell r="H392">
            <v>4</v>
          </cell>
          <cell r="I392">
            <v>5</v>
          </cell>
        </row>
        <row r="393">
          <cell r="B393" t="str">
            <v>KONI</v>
          </cell>
          <cell r="C393" t="str">
            <v>Perdana Bangun Pusaka Tbk PT</v>
          </cell>
          <cell r="D393">
            <v>3</v>
          </cell>
          <cell r="E393">
            <v>3</v>
          </cell>
          <cell r="F393">
            <v>6</v>
          </cell>
          <cell r="G393">
            <v>3</v>
          </cell>
          <cell r="H393">
            <v>3</v>
          </cell>
          <cell r="I393">
            <v>3</v>
          </cell>
        </row>
        <row r="394">
          <cell r="B394" t="str">
            <v>KOPI</v>
          </cell>
          <cell r="C394" t="str">
            <v>Mitra Energi Persada Tbk PT</v>
          </cell>
          <cell r="D394">
            <v>3</v>
          </cell>
          <cell r="E394">
            <v>3</v>
          </cell>
          <cell r="F394">
            <v>4</v>
          </cell>
          <cell r="G394">
            <v>3</v>
          </cell>
          <cell r="H394">
            <v>3</v>
          </cell>
          <cell r="I394">
            <v>3</v>
          </cell>
        </row>
        <row r="395">
          <cell r="B395" t="str">
            <v>KOTA</v>
          </cell>
          <cell r="C395" t="str">
            <v>Pt Dms Propertindo Tbk</v>
          </cell>
          <cell r="D395"/>
          <cell r="E395"/>
          <cell r="F395"/>
          <cell r="G395"/>
          <cell r="H395"/>
          <cell r="I395"/>
        </row>
        <row r="396">
          <cell r="B396" t="str">
            <v>KPAL</v>
          </cell>
          <cell r="C396" t="str">
            <v>Steadfast Marine Tbk PT</v>
          </cell>
          <cell r="D396"/>
          <cell r="E396"/>
          <cell r="F396"/>
          <cell r="G396">
            <v>3</v>
          </cell>
          <cell r="H396"/>
          <cell r="I396"/>
        </row>
        <row r="397">
          <cell r="B397" t="str">
            <v>KPAS</v>
          </cell>
          <cell r="C397" t="str">
            <v>Cottonindo Ariesta Tbk PT</v>
          </cell>
          <cell r="D397"/>
          <cell r="E397"/>
          <cell r="F397"/>
          <cell r="G397"/>
          <cell r="H397"/>
          <cell r="I397"/>
        </row>
        <row r="398">
          <cell r="B398" t="str">
            <v>KPIG</v>
          </cell>
          <cell r="C398" t="str">
            <v>MNC Land Tbk PT</v>
          </cell>
          <cell r="D398">
            <v>7</v>
          </cell>
          <cell r="E398">
            <v>6</v>
          </cell>
          <cell r="F398">
            <v>6</v>
          </cell>
          <cell r="G398">
            <v>6</v>
          </cell>
          <cell r="H398">
            <v>6</v>
          </cell>
          <cell r="I398">
            <v>6</v>
          </cell>
        </row>
        <row r="399">
          <cell r="B399" t="str">
            <v>KRAH</v>
          </cell>
          <cell r="C399" t="str">
            <v>PT Grand Kartech Tbk</v>
          </cell>
          <cell r="D399">
            <v>3</v>
          </cell>
          <cell r="E399">
            <v>6</v>
          </cell>
          <cell r="F399"/>
          <cell r="G399"/>
          <cell r="H399"/>
          <cell r="I399"/>
        </row>
        <row r="400">
          <cell r="B400" t="str">
            <v>KRAS</v>
          </cell>
          <cell r="C400" t="str">
            <v>Krakatau Steel (Persero) Tbk PT</v>
          </cell>
          <cell r="D400">
            <v>6</v>
          </cell>
          <cell r="E400">
            <v>6</v>
          </cell>
          <cell r="F400">
            <v>6</v>
          </cell>
          <cell r="G400">
            <v>6</v>
          </cell>
          <cell r="H400">
            <v>6</v>
          </cell>
          <cell r="I400">
            <v>6</v>
          </cell>
        </row>
        <row r="401">
          <cell r="B401" t="str">
            <v>KREN</v>
          </cell>
          <cell r="C401" t="str">
            <v>Kresna Graha Investama Tbk PT</v>
          </cell>
          <cell r="D401">
            <v>4</v>
          </cell>
          <cell r="E401">
            <v>4</v>
          </cell>
          <cell r="F401">
            <v>4</v>
          </cell>
          <cell r="G401">
            <v>4</v>
          </cell>
          <cell r="H401">
            <v>4</v>
          </cell>
          <cell r="I401">
            <v>3</v>
          </cell>
        </row>
        <row r="402">
          <cell r="B402" t="str">
            <v>KUAS</v>
          </cell>
          <cell r="C402" t="str">
            <v>Ace Oldfields PT</v>
          </cell>
          <cell r="D402"/>
          <cell r="E402"/>
          <cell r="F402"/>
          <cell r="G402"/>
          <cell r="H402"/>
          <cell r="I402"/>
        </row>
        <row r="403">
          <cell r="B403" t="str">
            <v>LABA</v>
          </cell>
          <cell r="C403" t="str">
            <v>Ladang Baja Murni Tbk PT</v>
          </cell>
          <cell r="D403"/>
          <cell r="E403"/>
          <cell r="F403"/>
          <cell r="G403"/>
          <cell r="H403"/>
          <cell r="I403"/>
        </row>
        <row r="404">
          <cell r="B404" t="str">
            <v>LAND</v>
          </cell>
          <cell r="C404" t="str">
            <v>Trimitra Propertindo Tbk PT</v>
          </cell>
          <cell r="D404"/>
          <cell r="E404"/>
          <cell r="F404">
            <v>2</v>
          </cell>
          <cell r="G404">
            <v>3</v>
          </cell>
          <cell r="H404">
            <v>3</v>
          </cell>
          <cell r="I404">
            <v>3</v>
          </cell>
        </row>
        <row r="405">
          <cell r="B405" t="str">
            <v>LAPD</v>
          </cell>
          <cell r="C405" t="str">
            <v>Leyand International Tbk PT</v>
          </cell>
          <cell r="D405">
            <v>3</v>
          </cell>
          <cell r="E405">
            <v>3</v>
          </cell>
          <cell r="F405">
            <v>3</v>
          </cell>
          <cell r="G405">
            <v>3</v>
          </cell>
          <cell r="H405">
            <v>3</v>
          </cell>
          <cell r="I405">
            <v>3</v>
          </cell>
        </row>
        <row r="406">
          <cell r="B406" t="str">
            <v>LCGP</v>
          </cell>
          <cell r="C406" t="str">
            <v>Eureka Prima Jakarta Tbk PT</v>
          </cell>
          <cell r="D406">
            <v>3</v>
          </cell>
          <cell r="E406">
            <v>3</v>
          </cell>
          <cell r="F406">
            <v>3</v>
          </cell>
          <cell r="G406">
            <v>3</v>
          </cell>
          <cell r="H406">
            <v>4</v>
          </cell>
          <cell r="I406">
            <v>4</v>
          </cell>
        </row>
        <row r="407">
          <cell r="B407" t="str">
            <v>LCKM</v>
          </cell>
          <cell r="C407" t="str">
            <v>LCK Global Kedaton Tbk PT</v>
          </cell>
          <cell r="D407"/>
          <cell r="E407"/>
          <cell r="F407"/>
          <cell r="G407"/>
          <cell r="H407">
            <v>3</v>
          </cell>
          <cell r="I407">
            <v>3</v>
          </cell>
        </row>
        <row r="408">
          <cell r="B408" t="str">
            <v>LEAD</v>
          </cell>
          <cell r="C408" t="str">
            <v>Logindo Samudramakmur</v>
          </cell>
          <cell r="D408">
            <v>6</v>
          </cell>
          <cell r="E408">
            <v>6</v>
          </cell>
          <cell r="F408">
            <v>4</v>
          </cell>
          <cell r="G408">
            <v>4</v>
          </cell>
          <cell r="H408">
            <v>4</v>
          </cell>
          <cell r="I408">
            <v>4</v>
          </cell>
        </row>
        <row r="409">
          <cell r="B409" t="str">
            <v>LFLO</v>
          </cell>
          <cell r="C409" t="str">
            <v>Imago Mulia Persada Tbk PT</v>
          </cell>
          <cell r="D409"/>
          <cell r="E409"/>
          <cell r="F409"/>
          <cell r="G409"/>
          <cell r="H409">
            <v>2</v>
          </cell>
          <cell r="I409">
            <v>2</v>
          </cell>
        </row>
        <row r="410">
          <cell r="B410" t="str">
            <v>LIFE</v>
          </cell>
          <cell r="C410" t="str">
            <v>Asuransi Jiwa Sinarmas MSIG Tbk PT</v>
          </cell>
          <cell r="D410"/>
          <cell r="E410"/>
          <cell r="F410"/>
          <cell r="G410"/>
          <cell r="H410">
            <v>5</v>
          </cell>
          <cell r="I410">
            <v>6</v>
          </cell>
        </row>
        <row r="411">
          <cell r="B411" t="str">
            <v>LINK</v>
          </cell>
          <cell r="C411" t="str">
            <v>Link Net Tbk PT</v>
          </cell>
          <cell r="D411">
            <v>5</v>
          </cell>
          <cell r="E411">
            <v>8</v>
          </cell>
          <cell r="F411">
            <v>8</v>
          </cell>
          <cell r="G411">
            <v>6</v>
          </cell>
          <cell r="H411">
            <v>5</v>
          </cell>
          <cell r="I411">
            <v>5</v>
          </cell>
        </row>
        <row r="412">
          <cell r="B412" t="str">
            <v>LION</v>
          </cell>
          <cell r="C412" t="str">
            <v>Lion Metal Works Tbk</v>
          </cell>
          <cell r="D412">
            <v>4</v>
          </cell>
          <cell r="E412">
            <v>4</v>
          </cell>
          <cell r="F412">
            <v>4</v>
          </cell>
          <cell r="G412">
            <v>4</v>
          </cell>
          <cell r="H412">
            <v>5</v>
          </cell>
          <cell r="I412">
            <v>5</v>
          </cell>
        </row>
        <row r="413">
          <cell r="B413" t="str">
            <v>LMAS</v>
          </cell>
          <cell r="C413" t="str">
            <v>Limas Indonesia Makmur Tbk PT</v>
          </cell>
          <cell r="D413">
            <v>2</v>
          </cell>
          <cell r="E413">
            <v>3</v>
          </cell>
          <cell r="F413">
            <v>3</v>
          </cell>
          <cell r="G413">
            <v>3</v>
          </cell>
          <cell r="H413">
            <v>2</v>
          </cell>
          <cell r="I413">
            <v>3</v>
          </cell>
        </row>
        <row r="414">
          <cell r="B414" t="str">
            <v>LMPI</v>
          </cell>
          <cell r="C414" t="str">
            <v>Langgeng Makmur Industri Tbk PT</v>
          </cell>
          <cell r="D414">
            <v>5</v>
          </cell>
          <cell r="E414">
            <v>5</v>
          </cell>
          <cell r="F414">
            <v>4</v>
          </cell>
          <cell r="G414">
            <v>4</v>
          </cell>
          <cell r="H414">
            <v>4</v>
          </cell>
          <cell r="I414">
            <v>4</v>
          </cell>
        </row>
        <row r="415">
          <cell r="B415" t="str">
            <v>LMSH</v>
          </cell>
          <cell r="C415" t="str">
            <v>Lionmesh Prima</v>
          </cell>
          <cell r="D415">
            <v>3</v>
          </cell>
          <cell r="E415">
            <v>3</v>
          </cell>
          <cell r="F415">
            <v>3</v>
          </cell>
          <cell r="G415">
            <v>3</v>
          </cell>
          <cell r="H415">
            <v>3</v>
          </cell>
          <cell r="I415">
            <v>3</v>
          </cell>
        </row>
        <row r="416">
          <cell r="B416" t="str">
            <v>LPCK</v>
          </cell>
          <cell r="C416" t="str">
            <v>Lippo Cikarang Tbk PT</v>
          </cell>
          <cell r="D416">
            <v>5</v>
          </cell>
          <cell r="E416">
            <v>5</v>
          </cell>
          <cell r="F416">
            <v>7</v>
          </cell>
          <cell r="G416">
            <v>7</v>
          </cell>
          <cell r="H416">
            <v>5</v>
          </cell>
          <cell r="I416">
            <v>4</v>
          </cell>
        </row>
        <row r="417">
          <cell r="B417" t="str">
            <v>LPGI</v>
          </cell>
          <cell r="C417" t="str">
            <v>Lippo General Insurance Tbk PT</v>
          </cell>
          <cell r="D417">
            <v>3</v>
          </cell>
          <cell r="E417">
            <v>3</v>
          </cell>
          <cell r="F417">
            <v>3</v>
          </cell>
          <cell r="G417">
            <v>3</v>
          </cell>
          <cell r="H417">
            <v>3</v>
          </cell>
          <cell r="I417">
            <v>3</v>
          </cell>
        </row>
        <row r="418">
          <cell r="B418" t="str">
            <v>LPIN</v>
          </cell>
          <cell r="C418" t="str">
            <v>Multi Prima Sejahtera Tbk PT</v>
          </cell>
          <cell r="D418">
            <v>4</v>
          </cell>
          <cell r="E418">
            <v>4</v>
          </cell>
          <cell r="F418">
            <v>3</v>
          </cell>
          <cell r="G418">
            <v>3</v>
          </cell>
          <cell r="H418">
            <v>3</v>
          </cell>
          <cell r="I418">
            <v>4</v>
          </cell>
        </row>
        <row r="419">
          <cell r="B419" t="str">
            <v>LPKR</v>
          </cell>
          <cell r="C419" t="str">
            <v>Lippo Karawaci Tbk PT</v>
          </cell>
          <cell r="D419">
            <v>8</v>
          </cell>
          <cell r="E419">
            <v>8</v>
          </cell>
          <cell r="F419">
            <v>6</v>
          </cell>
          <cell r="G419">
            <v>7</v>
          </cell>
          <cell r="H419">
            <v>6</v>
          </cell>
          <cell r="I419">
            <v>7</v>
          </cell>
        </row>
        <row r="420">
          <cell r="B420" t="str">
            <v>LPLI</v>
          </cell>
          <cell r="C420" t="str">
            <v>Star Pacific Tbk PT</v>
          </cell>
          <cell r="D420">
            <v>3</v>
          </cell>
          <cell r="E420">
            <v>3</v>
          </cell>
          <cell r="F420">
            <v>3</v>
          </cell>
          <cell r="G420">
            <v>4</v>
          </cell>
          <cell r="H420">
            <v>3</v>
          </cell>
          <cell r="I420">
            <v>3</v>
          </cell>
        </row>
        <row r="421">
          <cell r="B421" t="str">
            <v>LPPF</v>
          </cell>
          <cell r="C421" t="str">
            <v>Matahari Department Store Tbk PT</v>
          </cell>
          <cell r="D421">
            <v>4</v>
          </cell>
          <cell r="E421">
            <v>5</v>
          </cell>
          <cell r="F421">
            <v>5</v>
          </cell>
          <cell r="G421">
            <v>6</v>
          </cell>
          <cell r="H421">
            <v>4</v>
          </cell>
          <cell r="I421">
            <v>4</v>
          </cell>
        </row>
        <row r="422">
          <cell r="B422" t="str">
            <v>LPPS</v>
          </cell>
          <cell r="C422" t="str">
            <v>Lenox Pasifik Investama Tbk PT</v>
          </cell>
          <cell r="D422">
            <v>2</v>
          </cell>
          <cell r="E422">
            <v>2</v>
          </cell>
          <cell r="F422">
            <v>2</v>
          </cell>
          <cell r="G422">
            <v>2</v>
          </cell>
          <cell r="H422">
            <v>2</v>
          </cell>
          <cell r="I422">
            <v>2</v>
          </cell>
        </row>
        <row r="423">
          <cell r="B423" t="str">
            <v>LRNA</v>
          </cell>
          <cell r="C423" t="str">
            <v>Eka Sari Lorena Transport Tbk PT</v>
          </cell>
          <cell r="D423">
            <v>4</v>
          </cell>
          <cell r="E423">
            <v>4</v>
          </cell>
          <cell r="F423">
            <v>5</v>
          </cell>
          <cell r="G423">
            <v>5</v>
          </cell>
          <cell r="H423">
            <v>5</v>
          </cell>
          <cell r="I423">
            <v>4</v>
          </cell>
        </row>
        <row r="424">
          <cell r="B424" t="str">
            <v>LSIP</v>
          </cell>
          <cell r="C424" t="str">
            <v>PT Perusahaan Prkbn Lndn Smtr Indnsa Tbk</v>
          </cell>
          <cell r="D424">
            <v>5</v>
          </cell>
          <cell r="E424">
            <v>5</v>
          </cell>
          <cell r="F424">
            <v>5</v>
          </cell>
          <cell r="G424">
            <v>5</v>
          </cell>
          <cell r="H424">
            <v>6</v>
          </cell>
          <cell r="I424">
            <v>6</v>
          </cell>
        </row>
        <row r="425">
          <cell r="B425" t="str">
            <v>LTLS</v>
          </cell>
          <cell r="C425" t="str">
            <v>Lautan Luas</v>
          </cell>
          <cell r="D425">
            <v>6</v>
          </cell>
          <cell r="E425">
            <v>6</v>
          </cell>
          <cell r="F425">
            <v>6</v>
          </cell>
          <cell r="G425">
            <v>6</v>
          </cell>
          <cell r="H425">
            <v>6</v>
          </cell>
          <cell r="I425">
            <v>5</v>
          </cell>
        </row>
        <row r="426">
          <cell r="B426" t="str">
            <v>LUCK</v>
          </cell>
          <cell r="C426" t="str">
            <v>Sentral Mitra Informatika Tbk PT</v>
          </cell>
          <cell r="D426"/>
          <cell r="E426"/>
          <cell r="F426">
            <v>2</v>
          </cell>
          <cell r="G426">
            <v>4</v>
          </cell>
          <cell r="H426">
            <v>5</v>
          </cell>
          <cell r="I426">
            <v>5</v>
          </cell>
        </row>
        <row r="427">
          <cell r="B427" t="str">
            <v>LUCY</v>
          </cell>
          <cell r="C427" t="str">
            <v>Lima Dua Lima Tiga PT Tbk</v>
          </cell>
          <cell r="D427"/>
          <cell r="E427"/>
          <cell r="F427"/>
          <cell r="G427"/>
          <cell r="H427"/>
          <cell r="I427"/>
        </row>
        <row r="428">
          <cell r="B428" t="str">
            <v>MABA</v>
          </cell>
          <cell r="C428" t="str">
            <v>Marga Abhinaya Abadi Tbk PT</v>
          </cell>
          <cell r="D428"/>
          <cell r="E428"/>
          <cell r="F428">
            <v>5</v>
          </cell>
          <cell r="G428">
            <v>7</v>
          </cell>
          <cell r="H428"/>
          <cell r="I428"/>
        </row>
        <row r="429">
          <cell r="B429" t="str">
            <v>MAGP</v>
          </cell>
          <cell r="C429" t="str">
            <v>Multi Agro Gemilang Plantation Tbk PT</v>
          </cell>
          <cell r="D429"/>
          <cell r="E429"/>
          <cell r="F429"/>
          <cell r="G429"/>
          <cell r="H429">
            <v>4</v>
          </cell>
          <cell r="I429">
            <v>4</v>
          </cell>
        </row>
        <row r="430">
          <cell r="B430" t="str">
            <v>MAIN</v>
          </cell>
          <cell r="C430" t="str">
            <v>Malindo Feedmill Tbk PT</v>
          </cell>
          <cell r="D430">
            <v>8</v>
          </cell>
          <cell r="E430">
            <v>8</v>
          </cell>
          <cell r="F430">
            <v>8</v>
          </cell>
          <cell r="G430">
            <v>7</v>
          </cell>
          <cell r="H430">
            <v>7</v>
          </cell>
          <cell r="I430">
            <v>7</v>
          </cell>
        </row>
        <row r="431">
          <cell r="B431" t="str">
            <v>MAMI</v>
          </cell>
          <cell r="C431" t="str">
            <v>Mas Murni Indonesia Tbk PT</v>
          </cell>
          <cell r="D431">
            <v>3</v>
          </cell>
          <cell r="E431">
            <v>3</v>
          </cell>
          <cell r="F431">
            <v>3</v>
          </cell>
          <cell r="G431">
            <v>3</v>
          </cell>
          <cell r="H431">
            <v>3</v>
          </cell>
          <cell r="I431">
            <v>3</v>
          </cell>
        </row>
        <row r="432">
          <cell r="B432" t="str">
            <v>MAPA</v>
          </cell>
          <cell r="C432" t="str">
            <v>MAP Aktif Adiperkasa Tbk PT</v>
          </cell>
          <cell r="D432"/>
          <cell r="E432">
            <v>6</v>
          </cell>
          <cell r="F432">
            <v>6</v>
          </cell>
          <cell r="G432">
            <v>5</v>
          </cell>
          <cell r="H432">
            <v>5</v>
          </cell>
          <cell r="I432">
            <v>5</v>
          </cell>
        </row>
        <row r="433">
          <cell r="B433" t="str">
            <v>MAPB</v>
          </cell>
          <cell r="C433" t="str">
            <v>Map Boga Adiperkasa Tbk PT</v>
          </cell>
          <cell r="D433"/>
          <cell r="E433">
            <v>5</v>
          </cell>
          <cell r="F433">
            <v>6</v>
          </cell>
          <cell r="G433">
            <v>5</v>
          </cell>
          <cell r="H433">
            <v>5</v>
          </cell>
          <cell r="I433">
            <v>5</v>
          </cell>
        </row>
        <row r="434">
          <cell r="B434" t="str">
            <v>MAPI</v>
          </cell>
          <cell r="C434" t="str">
            <v>Mitra Adiperkasa Tbk PT</v>
          </cell>
          <cell r="D434">
            <v>7</v>
          </cell>
          <cell r="E434">
            <v>7</v>
          </cell>
          <cell r="F434">
            <v>7</v>
          </cell>
          <cell r="G434">
            <v>7</v>
          </cell>
          <cell r="H434">
            <v>7</v>
          </cell>
          <cell r="I434">
            <v>7</v>
          </cell>
        </row>
        <row r="435">
          <cell r="B435" t="str">
            <v>MARI</v>
          </cell>
          <cell r="C435" t="str">
            <v>PT Mahaka Radio Integra Tbk</v>
          </cell>
          <cell r="D435">
            <v>2</v>
          </cell>
          <cell r="E435">
            <v>2</v>
          </cell>
          <cell r="F435">
            <v>2</v>
          </cell>
          <cell r="G435">
            <v>2</v>
          </cell>
          <cell r="H435">
            <v>2</v>
          </cell>
          <cell r="I435">
            <v>2</v>
          </cell>
        </row>
        <row r="436">
          <cell r="B436" t="str">
            <v>MARK</v>
          </cell>
          <cell r="C436" t="str">
            <v>Mark Dynamics Indonesia Tbk PT</v>
          </cell>
          <cell r="D436"/>
          <cell r="E436"/>
          <cell r="F436">
            <v>3</v>
          </cell>
          <cell r="G436">
            <v>3</v>
          </cell>
          <cell r="H436">
            <v>3</v>
          </cell>
          <cell r="I436">
            <v>3</v>
          </cell>
        </row>
        <row r="437">
          <cell r="B437" t="str">
            <v>MASA</v>
          </cell>
          <cell r="C437" t="str">
            <v>Multistrada Arah Sarana Tbk PT</v>
          </cell>
          <cell r="D437">
            <v>6</v>
          </cell>
          <cell r="E437">
            <v>7</v>
          </cell>
          <cell r="F437">
            <v>7</v>
          </cell>
          <cell r="G437">
            <v>7</v>
          </cell>
          <cell r="H437">
            <v>4</v>
          </cell>
          <cell r="I437">
            <v>3</v>
          </cell>
        </row>
        <row r="438">
          <cell r="B438" t="str">
            <v>MASB</v>
          </cell>
          <cell r="C438" t="str">
            <v>Bank Multiarta Sentosa PT</v>
          </cell>
          <cell r="D438"/>
          <cell r="E438"/>
          <cell r="F438"/>
          <cell r="G438"/>
          <cell r="H438"/>
          <cell r="I438"/>
        </row>
        <row r="439">
          <cell r="B439" t="str">
            <v>MAYA</v>
          </cell>
          <cell r="C439" t="str">
            <v>Bank Mayapada Internasional Tbk PT</v>
          </cell>
          <cell r="D439"/>
          <cell r="E439"/>
          <cell r="F439">
            <v>8</v>
          </cell>
          <cell r="G439">
            <v>8</v>
          </cell>
          <cell r="H439">
            <v>8</v>
          </cell>
          <cell r="I439">
            <v>7</v>
          </cell>
        </row>
        <row r="440">
          <cell r="B440" t="str">
            <v>MBAP</v>
          </cell>
          <cell r="C440" t="str">
            <v>Mitrabara Adiperdana Tbk PT</v>
          </cell>
          <cell r="D440">
            <v>4</v>
          </cell>
          <cell r="E440">
            <v>4</v>
          </cell>
          <cell r="F440">
            <v>4</v>
          </cell>
          <cell r="G440">
            <v>4</v>
          </cell>
          <cell r="H440">
            <v>4</v>
          </cell>
          <cell r="I440">
            <v>4</v>
          </cell>
        </row>
        <row r="441">
          <cell r="B441" t="str">
            <v>MBSS</v>
          </cell>
          <cell r="C441" t="str">
            <v>Mitrabahtera Segara Sejati Tbk PT</v>
          </cell>
          <cell r="D441">
            <v>5</v>
          </cell>
          <cell r="E441">
            <v>4</v>
          </cell>
          <cell r="F441">
            <v>5</v>
          </cell>
          <cell r="G441">
            <v>5</v>
          </cell>
          <cell r="H441">
            <v>5</v>
          </cell>
          <cell r="I441">
            <v>4</v>
          </cell>
        </row>
        <row r="442">
          <cell r="B442" t="str">
            <v>MBTO</v>
          </cell>
          <cell r="C442" t="str">
            <v>Martina Berto Tbk PT</v>
          </cell>
          <cell r="D442">
            <v>4</v>
          </cell>
          <cell r="E442">
            <v>4</v>
          </cell>
          <cell r="F442">
            <v>4</v>
          </cell>
          <cell r="G442">
            <v>4</v>
          </cell>
          <cell r="H442">
            <v>4</v>
          </cell>
          <cell r="I442">
            <v>3</v>
          </cell>
        </row>
        <row r="443">
          <cell r="B443" t="str">
            <v>MCAS</v>
          </cell>
          <cell r="C443" t="str">
            <v>M Cash Integrasi PT</v>
          </cell>
          <cell r="D443"/>
          <cell r="E443">
            <v>2</v>
          </cell>
          <cell r="F443">
            <v>5</v>
          </cell>
          <cell r="G443">
            <v>5</v>
          </cell>
          <cell r="H443">
            <v>5</v>
          </cell>
          <cell r="I443">
            <v>4</v>
          </cell>
        </row>
        <row r="444">
          <cell r="B444" t="str">
            <v>MCOL</v>
          </cell>
          <cell r="C444" t="str">
            <v>Prima Andalan Mandiri Tbk PT</v>
          </cell>
          <cell r="D444"/>
          <cell r="E444"/>
          <cell r="F444"/>
          <cell r="G444"/>
          <cell r="H444"/>
          <cell r="I444"/>
        </row>
        <row r="445">
          <cell r="B445" t="str">
            <v>MCOR</v>
          </cell>
          <cell r="C445" t="str">
            <v>Bank China Construction Bk Indosi Tk PT</v>
          </cell>
          <cell r="D445">
            <v>5</v>
          </cell>
          <cell r="E445">
            <v>8</v>
          </cell>
          <cell r="F445">
            <v>6</v>
          </cell>
          <cell r="G445">
            <v>6</v>
          </cell>
          <cell r="H445">
            <v>6</v>
          </cell>
          <cell r="I445">
            <v>6</v>
          </cell>
        </row>
        <row r="446">
          <cell r="B446" t="str">
            <v>MDIA</v>
          </cell>
          <cell r="C446" t="str">
            <v>Intermedia Capital Tbk PT</v>
          </cell>
          <cell r="D446">
            <v>3</v>
          </cell>
          <cell r="E446">
            <v>3</v>
          </cell>
          <cell r="F446">
            <v>3</v>
          </cell>
          <cell r="G446">
            <v>3</v>
          </cell>
          <cell r="H446">
            <v>4</v>
          </cell>
          <cell r="I446">
            <v>3</v>
          </cell>
        </row>
        <row r="447">
          <cell r="B447" t="str">
            <v>MDKA</v>
          </cell>
          <cell r="C447" t="str">
            <v>PT Merdeka Copper Gold Tbk</v>
          </cell>
          <cell r="D447">
            <v>7</v>
          </cell>
          <cell r="E447">
            <v>8</v>
          </cell>
          <cell r="F447">
            <v>8</v>
          </cell>
          <cell r="G447">
            <v>8</v>
          </cell>
          <cell r="H447">
            <v>8</v>
          </cell>
          <cell r="I447">
            <v>7</v>
          </cell>
        </row>
        <row r="448">
          <cell r="B448" t="str">
            <v>MDKI</v>
          </cell>
          <cell r="C448" t="str">
            <v>Emdeki Utama Tbk PT</v>
          </cell>
          <cell r="D448"/>
          <cell r="E448"/>
          <cell r="F448"/>
          <cell r="G448"/>
          <cell r="H448">
            <v>3</v>
          </cell>
          <cell r="I448">
            <v>3</v>
          </cell>
        </row>
        <row r="449">
          <cell r="B449" t="str">
            <v>MDLN</v>
          </cell>
          <cell r="C449" t="str">
            <v>Modernland Realty Tbk PT</v>
          </cell>
          <cell r="D449">
            <v>4</v>
          </cell>
          <cell r="E449">
            <v>4</v>
          </cell>
          <cell r="F449">
            <v>4</v>
          </cell>
          <cell r="G449">
            <v>3</v>
          </cell>
          <cell r="H449">
            <v>3</v>
          </cell>
          <cell r="I449">
            <v>3</v>
          </cell>
        </row>
        <row r="450">
          <cell r="B450" t="str">
            <v>MDRN</v>
          </cell>
          <cell r="C450" t="str">
            <v>Modern Internasional Tbk PT</v>
          </cell>
          <cell r="D450"/>
          <cell r="E450"/>
          <cell r="F450">
            <v>2</v>
          </cell>
          <cell r="G450">
            <v>2</v>
          </cell>
          <cell r="H450">
            <v>2</v>
          </cell>
          <cell r="I450">
            <v>2</v>
          </cell>
        </row>
        <row r="451">
          <cell r="B451" t="str">
            <v>MEDC</v>
          </cell>
          <cell r="C451" t="str">
            <v>Medco Energi Internasional Tbk PT</v>
          </cell>
          <cell r="D451">
            <v>5</v>
          </cell>
          <cell r="E451">
            <v>5</v>
          </cell>
          <cell r="F451">
            <v>5</v>
          </cell>
          <cell r="G451">
            <v>5</v>
          </cell>
          <cell r="H451">
            <v>5</v>
          </cell>
          <cell r="I451">
            <v>5</v>
          </cell>
        </row>
        <row r="452">
          <cell r="B452" t="str">
            <v>MEGA</v>
          </cell>
          <cell r="C452" t="str">
            <v>Bank Mega Tbk PT</v>
          </cell>
          <cell r="D452">
            <v>10</v>
          </cell>
          <cell r="E452">
            <v>8</v>
          </cell>
          <cell r="F452">
            <v>8</v>
          </cell>
          <cell r="G452">
            <v>8</v>
          </cell>
          <cell r="H452">
            <v>7</v>
          </cell>
          <cell r="I452">
            <v>7</v>
          </cell>
        </row>
        <row r="453">
          <cell r="B453" t="str">
            <v>MERK</v>
          </cell>
          <cell r="C453" t="str">
            <v>Merck</v>
          </cell>
          <cell r="D453">
            <v>5</v>
          </cell>
          <cell r="E453">
            <v>5</v>
          </cell>
          <cell r="F453">
            <v>5</v>
          </cell>
          <cell r="G453">
            <v>4</v>
          </cell>
          <cell r="H453">
            <v>4</v>
          </cell>
          <cell r="I453">
            <v>3</v>
          </cell>
        </row>
        <row r="454">
          <cell r="B454" t="str">
            <v>META</v>
          </cell>
          <cell r="C454" t="str">
            <v>Nusantara Infrastructure Tbk PT</v>
          </cell>
          <cell r="D454">
            <v>4</v>
          </cell>
          <cell r="E454">
            <v>4</v>
          </cell>
          <cell r="F454">
            <v>4</v>
          </cell>
          <cell r="G454">
            <v>7</v>
          </cell>
          <cell r="H454">
            <v>7</v>
          </cell>
          <cell r="I454">
            <v>8</v>
          </cell>
        </row>
        <row r="455">
          <cell r="B455" t="str">
            <v>MFIN</v>
          </cell>
          <cell r="C455" t="str">
            <v>Mandala Multifinance Tbk PT</v>
          </cell>
          <cell r="D455">
            <v>3</v>
          </cell>
          <cell r="E455">
            <v>4</v>
          </cell>
          <cell r="F455">
            <v>3</v>
          </cell>
          <cell r="G455">
            <v>4</v>
          </cell>
          <cell r="H455">
            <v>5</v>
          </cell>
          <cell r="I455">
            <v>3</v>
          </cell>
        </row>
        <row r="456">
          <cell r="B456" t="str">
            <v>MFMI</v>
          </cell>
          <cell r="C456" t="str">
            <v>Multifiling Mitra Indonesia Tbk PT</v>
          </cell>
          <cell r="D456">
            <v>3</v>
          </cell>
          <cell r="E456">
            <v>3</v>
          </cell>
          <cell r="F456">
            <v>3</v>
          </cell>
          <cell r="G456">
            <v>3</v>
          </cell>
          <cell r="H456">
            <v>4</v>
          </cell>
          <cell r="I456">
            <v>4</v>
          </cell>
        </row>
        <row r="457">
          <cell r="B457" t="str">
            <v>MGLV</v>
          </cell>
          <cell r="C457" t="str">
            <v>Panca Anugrah Wisesa Tbk PT</v>
          </cell>
          <cell r="D457"/>
          <cell r="E457"/>
          <cell r="F457"/>
          <cell r="G457"/>
          <cell r="H457">
            <v>2</v>
          </cell>
          <cell r="I457">
            <v>3</v>
          </cell>
        </row>
        <row r="458">
          <cell r="B458" t="str">
            <v>MGNA</v>
          </cell>
          <cell r="C458" t="str">
            <v>Magna Investama Mandiri Tbk PT</v>
          </cell>
          <cell r="D458">
            <v>4</v>
          </cell>
          <cell r="E458">
            <v>3</v>
          </cell>
          <cell r="F458">
            <v>2</v>
          </cell>
          <cell r="G458">
            <v>2</v>
          </cell>
          <cell r="H458">
            <v>2</v>
          </cell>
          <cell r="I458">
            <v>2</v>
          </cell>
        </row>
        <row r="459">
          <cell r="B459" t="str">
            <v>MGRO</v>
          </cell>
          <cell r="C459" t="str">
            <v>Mahkota Group Tbk PT</v>
          </cell>
          <cell r="D459"/>
          <cell r="E459"/>
          <cell r="F459">
            <v>5</v>
          </cell>
          <cell r="G459">
            <v>4</v>
          </cell>
          <cell r="H459">
            <v>4</v>
          </cell>
          <cell r="I459">
            <v>4</v>
          </cell>
        </row>
        <row r="460">
          <cell r="B460" t="str">
            <v>MICE</v>
          </cell>
          <cell r="C460" t="str">
            <v>Multi Indocitra Tbk PT</v>
          </cell>
          <cell r="D460">
            <v>3</v>
          </cell>
          <cell r="E460">
            <v>3</v>
          </cell>
          <cell r="F460">
            <v>3</v>
          </cell>
          <cell r="G460">
            <v>3</v>
          </cell>
          <cell r="H460">
            <v>3</v>
          </cell>
          <cell r="I460">
            <v>3</v>
          </cell>
        </row>
        <row r="461">
          <cell r="B461" t="str">
            <v>MIDI</v>
          </cell>
          <cell r="C461" t="str">
            <v>Midi Utama Indonesia Tbk PT</v>
          </cell>
          <cell r="D461">
            <v>5</v>
          </cell>
          <cell r="E461">
            <v>5</v>
          </cell>
          <cell r="F461">
            <v>5</v>
          </cell>
          <cell r="G461">
            <v>5</v>
          </cell>
          <cell r="H461">
            <v>5</v>
          </cell>
          <cell r="I461">
            <v>5</v>
          </cell>
        </row>
        <row r="462">
          <cell r="B462" t="str">
            <v>MIKA</v>
          </cell>
          <cell r="C462" t="str">
            <v>Mitra Keluarga Karyasehat Tbk PT</v>
          </cell>
          <cell r="D462">
            <v>2</v>
          </cell>
          <cell r="E462">
            <v>3</v>
          </cell>
          <cell r="F462">
            <v>3</v>
          </cell>
          <cell r="G462">
            <v>3</v>
          </cell>
          <cell r="H462">
            <v>3</v>
          </cell>
          <cell r="I462">
            <v>3</v>
          </cell>
        </row>
        <row r="463">
          <cell r="B463" t="str">
            <v>MINA</v>
          </cell>
          <cell r="C463" t="str">
            <v>Sanurhasta Mitra Tbk PT</v>
          </cell>
          <cell r="D463"/>
          <cell r="E463"/>
          <cell r="F463">
            <v>3</v>
          </cell>
          <cell r="G463">
            <v>3</v>
          </cell>
          <cell r="H463">
            <v>3</v>
          </cell>
          <cell r="I463">
            <v>3</v>
          </cell>
        </row>
        <row r="464">
          <cell r="B464" t="str">
            <v>MIRA</v>
          </cell>
          <cell r="C464" t="str">
            <v>Mitra International Resources Tbk PT</v>
          </cell>
          <cell r="D464">
            <v>5</v>
          </cell>
          <cell r="E464">
            <v>4</v>
          </cell>
          <cell r="F464">
            <v>3</v>
          </cell>
          <cell r="G464">
            <v>3</v>
          </cell>
          <cell r="H464">
            <v>3</v>
          </cell>
          <cell r="I464">
            <v>3</v>
          </cell>
        </row>
        <row r="465">
          <cell r="B465" t="str">
            <v>MITI</v>
          </cell>
          <cell r="C465" t="str">
            <v>Mitra Investindo Tbk PT</v>
          </cell>
          <cell r="D465">
            <v>5</v>
          </cell>
          <cell r="E465">
            <v>3</v>
          </cell>
          <cell r="F465">
            <v>2</v>
          </cell>
          <cell r="G465">
            <v>3</v>
          </cell>
          <cell r="H465">
            <v>3</v>
          </cell>
          <cell r="I465">
            <v>3</v>
          </cell>
        </row>
        <row r="466">
          <cell r="B466" t="str">
            <v>MKNT</v>
          </cell>
          <cell r="C466" t="str">
            <v>Mitra Komunikasi Nusantara Tbk PT</v>
          </cell>
          <cell r="D466">
            <v>4</v>
          </cell>
          <cell r="E466">
            <v>4</v>
          </cell>
          <cell r="F466">
            <v>5</v>
          </cell>
          <cell r="G466">
            <v>5</v>
          </cell>
          <cell r="H466">
            <v>2</v>
          </cell>
          <cell r="I466">
            <v>2</v>
          </cell>
        </row>
        <row r="467">
          <cell r="B467" t="str">
            <v>MKPI</v>
          </cell>
          <cell r="C467" t="str">
            <v>Metropolitan Kentjana Tbk PT</v>
          </cell>
          <cell r="D467">
            <v>6</v>
          </cell>
          <cell r="E467">
            <v>6</v>
          </cell>
          <cell r="F467">
            <v>7</v>
          </cell>
          <cell r="G467">
            <v>7</v>
          </cell>
          <cell r="H467">
            <v>7</v>
          </cell>
          <cell r="I467">
            <v>7</v>
          </cell>
        </row>
        <row r="468">
          <cell r="B468" t="str">
            <v>MLBI</v>
          </cell>
          <cell r="C468" t="str">
            <v>Multi Bintang Indonesia Tbk PT</v>
          </cell>
          <cell r="D468">
            <v>4</v>
          </cell>
          <cell r="E468">
            <v>4</v>
          </cell>
          <cell r="F468">
            <v>4</v>
          </cell>
          <cell r="G468">
            <v>4</v>
          </cell>
          <cell r="H468">
            <v>4</v>
          </cell>
          <cell r="I468">
            <v>4</v>
          </cell>
        </row>
        <row r="469">
          <cell r="B469" t="str">
            <v>MLIA</v>
          </cell>
          <cell r="C469" t="str">
            <v>Mulia Industrindo Tbk PT</v>
          </cell>
          <cell r="D469">
            <v>6</v>
          </cell>
          <cell r="E469">
            <v>6</v>
          </cell>
          <cell r="F469">
            <v>6</v>
          </cell>
          <cell r="G469">
            <v>5</v>
          </cell>
          <cell r="H469">
            <v>5</v>
          </cell>
          <cell r="I469">
            <v>5</v>
          </cell>
        </row>
        <row r="470">
          <cell r="B470" t="str">
            <v>MLPL</v>
          </cell>
          <cell r="C470" t="str">
            <v>Multipolar Tbk PT</v>
          </cell>
          <cell r="D470">
            <v>5</v>
          </cell>
          <cell r="E470">
            <v>5</v>
          </cell>
          <cell r="F470">
            <v>4</v>
          </cell>
          <cell r="G470">
            <v>3</v>
          </cell>
          <cell r="H470">
            <v>4</v>
          </cell>
          <cell r="I470">
            <v>4</v>
          </cell>
        </row>
        <row r="471">
          <cell r="B471" t="str">
            <v>MLPT</v>
          </cell>
          <cell r="C471" t="str">
            <v>Multipolar Technology Tbk PT</v>
          </cell>
          <cell r="D471">
            <v>6</v>
          </cell>
          <cell r="E471">
            <v>6</v>
          </cell>
          <cell r="F471">
            <v>6</v>
          </cell>
          <cell r="G471">
            <v>6</v>
          </cell>
          <cell r="H471">
            <v>6</v>
          </cell>
          <cell r="I471">
            <v>7</v>
          </cell>
        </row>
        <row r="472">
          <cell r="B472" t="str">
            <v>MMLP</v>
          </cell>
          <cell r="C472" t="str">
            <v>Mega Manunggal Property Tbk PT</v>
          </cell>
          <cell r="D472">
            <v>3</v>
          </cell>
          <cell r="E472">
            <v>3</v>
          </cell>
          <cell r="F472">
            <v>3</v>
          </cell>
          <cell r="G472">
            <v>3</v>
          </cell>
          <cell r="H472">
            <v>2</v>
          </cell>
          <cell r="I472">
            <v>2</v>
          </cell>
        </row>
        <row r="473">
          <cell r="B473" t="str">
            <v>MNCN</v>
          </cell>
          <cell r="C473" t="str">
            <v>Media Nusantara Citra Tbk PT</v>
          </cell>
          <cell r="D473">
            <v>7</v>
          </cell>
          <cell r="E473">
            <v>7</v>
          </cell>
          <cell r="F473">
            <v>7</v>
          </cell>
          <cell r="G473">
            <v>7</v>
          </cell>
          <cell r="H473">
            <v>5</v>
          </cell>
          <cell r="I473">
            <v>6</v>
          </cell>
        </row>
        <row r="474">
          <cell r="B474" t="str">
            <v>MOLI</v>
          </cell>
          <cell r="C474" t="str">
            <v>Madusari Murni Indah Tbk PT</v>
          </cell>
          <cell r="D474"/>
          <cell r="E474"/>
          <cell r="F474">
            <v>2</v>
          </cell>
          <cell r="G474">
            <v>3</v>
          </cell>
          <cell r="H474">
            <v>3</v>
          </cell>
          <cell r="I474">
            <v>3</v>
          </cell>
        </row>
        <row r="475">
          <cell r="B475" t="str">
            <v>MPMX</v>
          </cell>
          <cell r="C475" t="str">
            <v>Mitra Pinasthika Mustika Tbk PT</v>
          </cell>
          <cell r="D475">
            <v>4</v>
          </cell>
          <cell r="E475">
            <v>5</v>
          </cell>
          <cell r="F475">
            <v>5</v>
          </cell>
          <cell r="G475">
            <v>3</v>
          </cell>
          <cell r="H475">
            <v>3</v>
          </cell>
          <cell r="I475">
            <v>4</v>
          </cell>
        </row>
        <row r="476">
          <cell r="B476" t="str">
            <v>MPOW</v>
          </cell>
          <cell r="C476" t="str">
            <v>MegaPower Makmur Tbk PT</v>
          </cell>
          <cell r="D476"/>
          <cell r="E476"/>
          <cell r="F476">
            <v>4</v>
          </cell>
          <cell r="G476">
            <v>4</v>
          </cell>
          <cell r="H476">
            <v>4</v>
          </cell>
          <cell r="I476">
            <v>4</v>
          </cell>
        </row>
        <row r="477">
          <cell r="B477" t="str">
            <v>MPPA</v>
          </cell>
          <cell r="C477" t="str">
            <v>Matahari Putra Prima Tbk PT</v>
          </cell>
          <cell r="D477">
            <v>5</v>
          </cell>
          <cell r="E477">
            <v>6</v>
          </cell>
          <cell r="F477">
            <v>6</v>
          </cell>
          <cell r="G477">
            <v>4</v>
          </cell>
          <cell r="H477">
            <v>4</v>
          </cell>
          <cell r="I477">
            <v>4</v>
          </cell>
        </row>
        <row r="478">
          <cell r="B478" t="str">
            <v>MPRO</v>
          </cell>
          <cell r="C478" t="str">
            <v>Maha Properti Indonesia Tbk PT</v>
          </cell>
          <cell r="D478"/>
          <cell r="E478"/>
          <cell r="F478"/>
          <cell r="G478">
            <v>3</v>
          </cell>
          <cell r="H478">
            <v>4</v>
          </cell>
          <cell r="I478">
            <v>3</v>
          </cell>
        </row>
        <row r="479">
          <cell r="B479" t="str">
            <v>MRAT</v>
          </cell>
          <cell r="C479" t="str">
            <v>Mustika Ratu Tbk PT</v>
          </cell>
          <cell r="D479">
            <v>3</v>
          </cell>
          <cell r="E479">
            <v>3</v>
          </cell>
          <cell r="F479">
            <v>3</v>
          </cell>
          <cell r="G479">
            <v>3</v>
          </cell>
          <cell r="H479">
            <v>3</v>
          </cell>
          <cell r="I479">
            <v>3</v>
          </cell>
        </row>
        <row r="480">
          <cell r="B480" t="str">
            <v>MREI</v>
          </cell>
          <cell r="C480" t="str">
            <v>Maskapai Reasuransi Indonesia Tbk PT</v>
          </cell>
          <cell r="D480">
            <v>4</v>
          </cell>
          <cell r="E480">
            <v>5</v>
          </cell>
          <cell r="F480">
            <v>5</v>
          </cell>
          <cell r="G480">
            <v>5</v>
          </cell>
          <cell r="H480">
            <v>5</v>
          </cell>
          <cell r="I480">
            <v>4</v>
          </cell>
        </row>
        <row r="481">
          <cell r="B481" t="str">
            <v>MSIN</v>
          </cell>
          <cell r="C481" t="str">
            <v>MNC Studios International Tbk PT</v>
          </cell>
          <cell r="D481"/>
          <cell r="E481"/>
          <cell r="F481">
            <v>3</v>
          </cell>
          <cell r="G481">
            <v>5</v>
          </cell>
          <cell r="H481">
            <v>6</v>
          </cell>
          <cell r="I481">
            <v>5</v>
          </cell>
        </row>
        <row r="482">
          <cell r="B482" t="str">
            <v>MSKY</v>
          </cell>
          <cell r="C482" t="str">
            <v>MNC SKY Vision Tbk PT</v>
          </cell>
          <cell r="D482">
            <v>10</v>
          </cell>
          <cell r="E482">
            <v>9</v>
          </cell>
          <cell r="F482">
            <v>7</v>
          </cell>
          <cell r="G482">
            <v>6</v>
          </cell>
          <cell r="H482">
            <v>6</v>
          </cell>
          <cell r="I482">
            <v>7</v>
          </cell>
        </row>
        <row r="483">
          <cell r="B483" t="str">
            <v>MTDL</v>
          </cell>
          <cell r="C483" t="str">
            <v>Metrodata Electronics Tbk PT</v>
          </cell>
          <cell r="D483">
            <v>4</v>
          </cell>
          <cell r="E483">
            <v>4</v>
          </cell>
          <cell r="F483">
            <v>4</v>
          </cell>
          <cell r="G483">
            <v>4</v>
          </cell>
          <cell r="H483">
            <v>4</v>
          </cell>
          <cell r="I483">
            <v>4</v>
          </cell>
        </row>
        <row r="484">
          <cell r="B484" t="str">
            <v>MTEL</v>
          </cell>
          <cell r="C484" t="str">
            <v>Dayamitra Telekomunikasi PT</v>
          </cell>
          <cell r="D484"/>
          <cell r="E484"/>
          <cell r="F484"/>
          <cell r="G484"/>
          <cell r="H484"/>
          <cell r="I484"/>
        </row>
        <row r="485">
          <cell r="B485" t="str">
            <v>MTFN</v>
          </cell>
          <cell r="C485" t="str">
            <v>Capitalinc Investment Tbk PT</v>
          </cell>
          <cell r="D485">
            <v>2</v>
          </cell>
          <cell r="E485">
            <v>3</v>
          </cell>
          <cell r="F485">
            <v>3</v>
          </cell>
          <cell r="G485">
            <v>3</v>
          </cell>
          <cell r="H485">
            <v>2</v>
          </cell>
          <cell r="I485">
            <v>2</v>
          </cell>
        </row>
        <row r="486">
          <cell r="B486" t="str">
            <v>MTLA</v>
          </cell>
          <cell r="C486" t="str">
            <v>Metropolitan Land Tbk PT</v>
          </cell>
          <cell r="D486">
            <v>5</v>
          </cell>
          <cell r="E486">
            <v>6</v>
          </cell>
          <cell r="F486">
            <v>6</v>
          </cell>
          <cell r="G486">
            <v>6</v>
          </cell>
          <cell r="H486">
            <v>6</v>
          </cell>
          <cell r="I486">
            <v>6</v>
          </cell>
        </row>
        <row r="487">
          <cell r="B487" t="str">
            <v>MTPS</v>
          </cell>
          <cell r="C487" t="str">
            <v>Meta Epsi Tbk PT</v>
          </cell>
          <cell r="D487"/>
          <cell r="E487"/>
          <cell r="F487">
            <v>3</v>
          </cell>
          <cell r="G487">
            <v>3</v>
          </cell>
          <cell r="H487">
            <v>2</v>
          </cell>
          <cell r="I487">
            <v>2</v>
          </cell>
        </row>
        <row r="488">
          <cell r="B488" t="str">
            <v>MTRA</v>
          </cell>
          <cell r="C488" t="str">
            <v>Mitra Pemuda Tbk PT</v>
          </cell>
          <cell r="D488">
            <v>5</v>
          </cell>
          <cell r="E488">
            <v>5</v>
          </cell>
          <cell r="F488"/>
          <cell r="G488"/>
          <cell r="H488"/>
          <cell r="I488"/>
        </row>
        <row r="489">
          <cell r="B489" t="str">
            <v>MTSM</v>
          </cell>
          <cell r="C489" t="str">
            <v>Metro Realty Tbk PT</v>
          </cell>
          <cell r="D489">
            <v>4</v>
          </cell>
          <cell r="E489">
            <v>4</v>
          </cell>
          <cell r="F489">
            <v>4</v>
          </cell>
          <cell r="G489">
            <v>4</v>
          </cell>
          <cell r="H489">
            <v>4</v>
          </cell>
          <cell r="I489">
            <v>2</v>
          </cell>
        </row>
        <row r="490">
          <cell r="B490" t="str">
            <v>MTWI</v>
          </cell>
          <cell r="C490" t="str">
            <v>Malacca Trust Wwngn Insrnc Tbk PT</v>
          </cell>
          <cell r="D490"/>
          <cell r="E490"/>
          <cell r="F490">
            <v>5</v>
          </cell>
          <cell r="G490">
            <v>3</v>
          </cell>
          <cell r="H490">
            <v>3</v>
          </cell>
          <cell r="I490">
            <v>3</v>
          </cell>
        </row>
        <row r="491">
          <cell r="B491" t="str">
            <v>MYOH</v>
          </cell>
          <cell r="C491" t="str">
            <v>Samindo Resources Tbk PT</v>
          </cell>
          <cell r="D491">
            <v>4</v>
          </cell>
          <cell r="E491">
            <v>4</v>
          </cell>
          <cell r="F491">
            <v>4</v>
          </cell>
          <cell r="G491">
            <v>4</v>
          </cell>
          <cell r="H491">
            <v>4</v>
          </cell>
          <cell r="I491">
            <v>4</v>
          </cell>
        </row>
        <row r="492">
          <cell r="B492" t="str">
            <v>MYOR</v>
          </cell>
          <cell r="C492" t="str">
            <v>Mayora Indah Tbk PT</v>
          </cell>
          <cell r="D492">
            <v>5</v>
          </cell>
          <cell r="E492">
            <v>5</v>
          </cell>
          <cell r="F492">
            <v>5</v>
          </cell>
          <cell r="G492">
            <v>5</v>
          </cell>
          <cell r="H492">
            <v>5</v>
          </cell>
          <cell r="I492">
            <v>5</v>
          </cell>
        </row>
        <row r="493">
          <cell r="B493" t="str">
            <v>MYRX</v>
          </cell>
          <cell r="C493" t="str">
            <v>Hanson International Tbk PT</v>
          </cell>
          <cell r="D493">
            <v>5</v>
          </cell>
          <cell r="E493">
            <v>5</v>
          </cell>
          <cell r="F493">
            <v>4</v>
          </cell>
          <cell r="G493">
            <v>4</v>
          </cell>
          <cell r="H493">
            <v>4</v>
          </cell>
          <cell r="I493"/>
        </row>
        <row r="494">
          <cell r="B494" t="str">
            <v>MYTX</v>
          </cell>
          <cell r="C494" t="str">
            <v>Asia Pacific Investama Tbk PT</v>
          </cell>
          <cell r="D494">
            <v>4</v>
          </cell>
          <cell r="E494">
            <v>4</v>
          </cell>
          <cell r="F494">
            <v>4</v>
          </cell>
          <cell r="G494">
            <v>6</v>
          </cell>
          <cell r="H494">
            <v>3</v>
          </cell>
          <cell r="I494">
            <v>6</v>
          </cell>
        </row>
        <row r="495">
          <cell r="B495" t="str">
            <v>NASA</v>
          </cell>
          <cell r="C495" t="str">
            <v>Andalan Perkasa Abadi Tbk PT</v>
          </cell>
          <cell r="D495"/>
          <cell r="E495"/>
          <cell r="F495">
            <v>2</v>
          </cell>
          <cell r="G495">
            <v>2</v>
          </cell>
          <cell r="H495">
            <v>2</v>
          </cell>
          <cell r="I495">
            <v>2</v>
          </cell>
        </row>
        <row r="496">
          <cell r="B496" t="str">
            <v>NATO</v>
          </cell>
          <cell r="C496" t="str">
            <v>Surya Permata Andalan Tbk PT</v>
          </cell>
          <cell r="D496"/>
          <cell r="E496"/>
          <cell r="F496">
            <v>1</v>
          </cell>
          <cell r="G496">
            <v>2</v>
          </cell>
          <cell r="H496">
            <v>2</v>
          </cell>
          <cell r="I496">
            <v>2</v>
          </cell>
        </row>
        <row r="497">
          <cell r="B497" t="str">
            <v>NELY</v>
          </cell>
          <cell r="C497" t="str">
            <v>Pelayaran Nelly Dwi Putri Tbk PT</v>
          </cell>
          <cell r="D497">
            <v>3</v>
          </cell>
          <cell r="E497">
            <v>3</v>
          </cell>
          <cell r="F497">
            <v>3</v>
          </cell>
          <cell r="G497">
            <v>4</v>
          </cell>
          <cell r="H497">
            <v>4</v>
          </cell>
          <cell r="I497">
            <v>4</v>
          </cell>
        </row>
        <row r="498">
          <cell r="B498" t="str">
            <v>NFCX</v>
          </cell>
          <cell r="C498" t="str">
            <v>NFC Indonesia Tbk PT</v>
          </cell>
          <cell r="D498"/>
          <cell r="E498"/>
          <cell r="F498"/>
          <cell r="G498">
            <v>4</v>
          </cell>
          <cell r="H498">
            <v>4</v>
          </cell>
          <cell r="I498">
            <v>4</v>
          </cell>
        </row>
        <row r="499">
          <cell r="B499" t="str">
            <v>NICK</v>
          </cell>
          <cell r="C499" t="str">
            <v>PT Charnic Capital Tbk</v>
          </cell>
          <cell r="D499"/>
          <cell r="E499"/>
          <cell r="F499">
            <v>1</v>
          </cell>
          <cell r="G499">
            <v>3</v>
          </cell>
          <cell r="H499">
            <v>3</v>
          </cell>
          <cell r="I499">
            <v>3</v>
          </cell>
        </row>
        <row r="500">
          <cell r="B500" t="str">
            <v>NICL</v>
          </cell>
          <cell r="C500" t="str">
            <v>PAM Mineral Tbk PT</v>
          </cell>
          <cell r="D500"/>
          <cell r="E500"/>
          <cell r="F500"/>
          <cell r="G500"/>
          <cell r="H500">
            <v>2</v>
          </cell>
          <cell r="I500">
            <v>3</v>
          </cell>
        </row>
        <row r="501">
          <cell r="B501" t="str">
            <v>NIKL</v>
          </cell>
          <cell r="C501" t="str">
            <v>Pelat Timah Nusantara Tbk PT</v>
          </cell>
          <cell r="D501">
            <v>5</v>
          </cell>
          <cell r="E501">
            <v>5</v>
          </cell>
          <cell r="F501">
            <v>4</v>
          </cell>
          <cell r="G501">
            <v>4</v>
          </cell>
          <cell r="H501">
            <v>4</v>
          </cell>
          <cell r="I501">
            <v>4</v>
          </cell>
        </row>
        <row r="502">
          <cell r="B502" t="str">
            <v>NIPS</v>
          </cell>
          <cell r="C502" t="str">
            <v>Nipress Tbk PT</v>
          </cell>
          <cell r="D502">
            <v>3</v>
          </cell>
          <cell r="E502">
            <v>3</v>
          </cell>
          <cell r="F502">
            <v>3</v>
          </cell>
          <cell r="G502"/>
          <cell r="H502"/>
          <cell r="I502"/>
        </row>
        <row r="503">
          <cell r="B503" t="str">
            <v>NIRO</v>
          </cell>
          <cell r="C503" t="str">
            <v>PT City Retail Developments Tbk</v>
          </cell>
          <cell r="D503">
            <v>4</v>
          </cell>
          <cell r="E503">
            <v>5</v>
          </cell>
          <cell r="F503">
            <v>4</v>
          </cell>
          <cell r="G503">
            <v>4</v>
          </cell>
          <cell r="H503">
            <v>4</v>
          </cell>
          <cell r="I503">
            <v>4</v>
          </cell>
        </row>
        <row r="504">
          <cell r="B504" t="str">
            <v>NISP</v>
          </cell>
          <cell r="C504" t="str">
            <v>Bank OCBC NISP Tbk PT</v>
          </cell>
          <cell r="D504">
            <v>10</v>
          </cell>
          <cell r="E504">
            <v>10</v>
          </cell>
          <cell r="F504">
            <v>10</v>
          </cell>
          <cell r="G504">
            <v>9</v>
          </cell>
          <cell r="H504">
            <v>10</v>
          </cell>
          <cell r="I504">
            <v>10</v>
          </cell>
        </row>
        <row r="505">
          <cell r="B505" t="str">
            <v>NOBU</v>
          </cell>
          <cell r="C505" t="str">
            <v>Bank Nationalnobu Tbk PT</v>
          </cell>
          <cell r="D505">
            <v>5</v>
          </cell>
          <cell r="E505">
            <v>5</v>
          </cell>
          <cell r="F505">
            <v>5</v>
          </cell>
          <cell r="G505">
            <v>5</v>
          </cell>
          <cell r="H505">
            <v>5</v>
          </cell>
          <cell r="I505">
            <v>4</v>
          </cell>
        </row>
        <row r="506">
          <cell r="B506" t="str">
            <v>NPGF</v>
          </cell>
          <cell r="C506" t="str">
            <v>Nusa Palapa Gemilang PT</v>
          </cell>
          <cell r="D506"/>
          <cell r="E506"/>
          <cell r="F506"/>
          <cell r="G506"/>
          <cell r="H506"/>
          <cell r="I506"/>
        </row>
        <row r="507">
          <cell r="B507" t="str">
            <v>NRCA</v>
          </cell>
          <cell r="C507" t="str">
            <v>Nusa Raya Cipta Tbk PT</v>
          </cell>
          <cell r="D507">
            <v>6</v>
          </cell>
          <cell r="E507">
            <v>6</v>
          </cell>
          <cell r="F507">
            <v>6</v>
          </cell>
          <cell r="G507">
            <v>6</v>
          </cell>
          <cell r="H507">
            <v>6</v>
          </cell>
          <cell r="I507">
            <v>6</v>
          </cell>
        </row>
        <row r="508">
          <cell r="B508" t="str">
            <v>NUSA</v>
          </cell>
          <cell r="C508" t="str">
            <v>Sinergi Megah Internusa Tbk PT</v>
          </cell>
          <cell r="D508"/>
          <cell r="E508"/>
          <cell r="F508">
            <v>4</v>
          </cell>
          <cell r="G508">
            <v>4</v>
          </cell>
          <cell r="H508"/>
          <cell r="I508"/>
        </row>
        <row r="509">
          <cell r="B509" t="str">
            <v>NZIA</v>
          </cell>
          <cell r="C509" t="str">
            <v>Nusantara Almazia Tbk PT</v>
          </cell>
          <cell r="D509"/>
          <cell r="E509"/>
          <cell r="F509"/>
          <cell r="G509"/>
          <cell r="H509">
            <v>3</v>
          </cell>
          <cell r="I509">
            <v>3</v>
          </cell>
        </row>
        <row r="510">
          <cell r="B510" t="str">
            <v>OASA</v>
          </cell>
          <cell r="C510" t="str">
            <v>Protech Mitra Perkasa Tbk PT</v>
          </cell>
          <cell r="D510">
            <v>1</v>
          </cell>
          <cell r="E510">
            <v>2</v>
          </cell>
          <cell r="F510">
            <v>2</v>
          </cell>
          <cell r="G510">
            <v>2</v>
          </cell>
          <cell r="H510">
            <v>2</v>
          </cell>
          <cell r="I510">
            <v>2</v>
          </cell>
        </row>
        <row r="511">
          <cell r="B511" t="str">
            <v>OCAP</v>
          </cell>
          <cell r="C511" t="str">
            <v>ONIX CAPITAL Tbk PT</v>
          </cell>
          <cell r="D511">
            <v>2</v>
          </cell>
          <cell r="E511">
            <v>2</v>
          </cell>
          <cell r="F511">
            <v>2</v>
          </cell>
          <cell r="G511">
            <v>2</v>
          </cell>
          <cell r="H511">
            <v>2</v>
          </cell>
          <cell r="I511">
            <v>2</v>
          </cell>
        </row>
        <row r="512">
          <cell r="B512" t="str">
            <v>OILS</v>
          </cell>
          <cell r="C512" t="str">
            <v>Indo Oil Perkasa PT</v>
          </cell>
          <cell r="D512"/>
          <cell r="E512"/>
          <cell r="F512"/>
          <cell r="G512"/>
          <cell r="H512"/>
          <cell r="I512"/>
        </row>
        <row r="513">
          <cell r="B513" t="str">
            <v>OKAS</v>
          </cell>
          <cell r="C513" t="str">
            <v>Ancora Indonesia Resources Tbk PT</v>
          </cell>
          <cell r="D513">
            <v>3</v>
          </cell>
          <cell r="E513">
            <v>3</v>
          </cell>
          <cell r="F513">
            <v>4</v>
          </cell>
          <cell r="G513">
            <v>4</v>
          </cell>
          <cell r="H513">
            <v>3</v>
          </cell>
          <cell r="I513">
            <v>3</v>
          </cell>
        </row>
        <row r="514">
          <cell r="B514" t="str">
            <v>OMRE</v>
          </cell>
          <cell r="C514" t="str">
            <v>Indonesia Prima Property Tbk PT</v>
          </cell>
          <cell r="D514">
            <v>7</v>
          </cell>
          <cell r="E514">
            <v>6</v>
          </cell>
          <cell r="F514">
            <v>6</v>
          </cell>
          <cell r="G514">
            <v>8</v>
          </cell>
          <cell r="H514">
            <v>8</v>
          </cell>
          <cell r="I514">
            <v>7</v>
          </cell>
        </row>
        <row r="515">
          <cell r="B515" t="str">
            <v>OPMS</v>
          </cell>
          <cell r="C515" t="str">
            <v>Optima Prima Metal Sinergi Tbk PT</v>
          </cell>
          <cell r="D515"/>
          <cell r="E515"/>
          <cell r="F515"/>
          <cell r="G515"/>
          <cell r="H515">
            <v>3</v>
          </cell>
          <cell r="I515">
            <v>3</v>
          </cell>
        </row>
        <row r="516">
          <cell r="B516" t="str">
            <v>PADI</v>
          </cell>
          <cell r="C516" t="str">
            <v>Minna Padi Investama Sekuritas Tbk PT</v>
          </cell>
          <cell r="D516">
            <v>2</v>
          </cell>
          <cell r="E516">
            <v>3</v>
          </cell>
          <cell r="F516">
            <v>3</v>
          </cell>
          <cell r="G516">
            <v>4</v>
          </cell>
          <cell r="H516">
            <v>4</v>
          </cell>
          <cell r="I516">
            <v>3</v>
          </cell>
        </row>
        <row r="517">
          <cell r="B517" t="str">
            <v>PALM</v>
          </cell>
          <cell r="C517" t="str">
            <v>Provident Agro Tbk PT</v>
          </cell>
          <cell r="D517">
            <v>4</v>
          </cell>
          <cell r="E517">
            <v>4</v>
          </cell>
          <cell r="F517">
            <v>4</v>
          </cell>
          <cell r="G517">
            <v>4</v>
          </cell>
          <cell r="H517">
            <v>4</v>
          </cell>
          <cell r="I517">
            <v>3</v>
          </cell>
        </row>
        <row r="518">
          <cell r="B518" t="str">
            <v>PAMG</v>
          </cell>
          <cell r="C518" t="str">
            <v>Bima Sakti Pertiwi Tbk PT</v>
          </cell>
          <cell r="D518"/>
          <cell r="E518"/>
          <cell r="F518"/>
          <cell r="G518"/>
          <cell r="H518">
            <v>3</v>
          </cell>
          <cell r="I518">
            <v>2</v>
          </cell>
        </row>
        <row r="519">
          <cell r="B519" t="str">
            <v>PANI</v>
          </cell>
          <cell r="C519" t="str">
            <v>Pratama Abadi Nusa Industri Tbk PT</v>
          </cell>
          <cell r="D519"/>
          <cell r="E519"/>
          <cell r="F519">
            <v>2</v>
          </cell>
          <cell r="G519">
            <v>3</v>
          </cell>
          <cell r="H519">
            <v>3</v>
          </cell>
          <cell r="I519"/>
        </row>
        <row r="520">
          <cell r="B520" t="str">
            <v>PANR</v>
          </cell>
          <cell r="C520" t="str">
            <v>Panorama Sentrawisata Tbk PT</v>
          </cell>
          <cell r="D520">
            <v>4</v>
          </cell>
          <cell r="E520">
            <v>4</v>
          </cell>
          <cell r="F520">
            <v>4</v>
          </cell>
          <cell r="G520">
            <v>4</v>
          </cell>
          <cell r="H520">
            <v>4</v>
          </cell>
          <cell r="I520">
            <v>3</v>
          </cell>
        </row>
        <row r="521">
          <cell r="B521" t="str">
            <v>PANS</v>
          </cell>
          <cell r="C521" t="str">
            <v>PT Panin Sekuritas Tbk</v>
          </cell>
          <cell r="D521">
            <v>4</v>
          </cell>
          <cell r="E521">
            <v>5</v>
          </cell>
          <cell r="F521">
            <v>4</v>
          </cell>
          <cell r="G521">
            <v>4</v>
          </cell>
          <cell r="H521">
            <v>6</v>
          </cell>
          <cell r="I521">
            <v>6</v>
          </cell>
        </row>
        <row r="522">
          <cell r="B522" t="str">
            <v>PBID</v>
          </cell>
          <cell r="C522" t="str">
            <v>Panca Budi Idaman Tbk PT</v>
          </cell>
          <cell r="D522"/>
          <cell r="E522"/>
          <cell r="F522">
            <v>6</v>
          </cell>
          <cell r="G522">
            <v>6</v>
          </cell>
          <cell r="H522">
            <v>6</v>
          </cell>
          <cell r="I522">
            <v>6</v>
          </cell>
        </row>
        <row r="523">
          <cell r="B523" t="str">
            <v>PBRX</v>
          </cell>
          <cell r="C523" t="str">
            <v>Pan Brothers Tbk PT</v>
          </cell>
          <cell r="D523">
            <v>5</v>
          </cell>
          <cell r="E523">
            <v>5</v>
          </cell>
          <cell r="F523">
            <v>5</v>
          </cell>
          <cell r="G523">
            <v>4</v>
          </cell>
          <cell r="H523">
            <v>4</v>
          </cell>
          <cell r="I523">
            <v>4</v>
          </cell>
        </row>
        <row r="524">
          <cell r="B524" t="str">
            <v>PBSA</v>
          </cell>
          <cell r="C524" t="str">
            <v>Paramita Bangun Sarana Tbk PT</v>
          </cell>
          <cell r="D524">
            <v>2</v>
          </cell>
          <cell r="E524">
            <v>5</v>
          </cell>
          <cell r="F524">
            <v>5</v>
          </cell>
          <cell r="G524">
            <v>5</v>
          </cell>
          <cell r="H524">
            <v>5</v>
          </cell>
          <cell r="I524">
            <v>4</v>
          </cell>
        </row>
        <row r="525">
          <cell r="B525" t="str">
            <v>PCAR</v>
          </cell>
          <cell r="C525" t="str">
            <v>Prima Cakrawala Abadi Tbk PT</v>
          </cell>
          <cell r="D525"/>
          <cell r="E525"/>
          <cell r="F525">
            <v>3</v>
          </cell>
          <cell r="G525">
            <v>3</v>
          </cell>
          <cell r="H525">
            <v>3</v>
          </cell>
          <cell r="I525">
            <v>3</v>
          </cell>
        </row>
        <row r="526">
          <cell r="B526" t="str">
            <v>PDES</v>
          </cell>
          <cell r="C526" t="str">
            <v>Destinasi Tirta Nusantara Tbk PT</v>
          </cell>
          <cell r="D526">
            <v>3</v>
          </cell>
          <cell r="E526">
            <v>4</v>
          </cell>
          <cell r="F526">
            <v>4</v>
          </cell>
          <cell r="G526">
            <v>4</v>
          </cell>
          <cell r="H526">
            <v>4</v>
          </cell>
          <cell r="I526">
            <v>4</v>
          </cell>
        </row>
        <row r="527">
          <cell r="B527" t="str">
            <v>PEGE</v>
          </cell>
          <cell r="C527" t="str">
            <v>Panca Global Kapital Tbk PT</v>
          </cell>
          <cell r="D527">
            <v>3</v>
          </cell>
          <cell r="E527">
            <v>3</v>
          </cell>
          <cell r="F527">
            <v>3</v>
          </cell>
          <cell r="G527">
            <v>3</v>
          </cell>
          <cell r="H527">
            <v>3</v>
          </cell>
          <cell r="I527">
            <v>3</v>
          </cell>
        </row>
        <row r="528">
          <cell r="B528" t="str">
            <v>PEHA</v>
          </cell>
          <cell r="C528" t="str">
            <v>Phapros Tbk PT</v>
          </cell>
          <cell r="D528"/>
          <cell r="E528"/>
          <cell r="F528"/>
          <cell r="G528"/>
          <cell r="H528">
            <v>5</v>
          </cell>
          <cell r="I528">
            <v>4</v>
          </cell>
        </row>
        <row r="529">
          <cell r="B529" t="str">
            <v>PGAS</v>
          </cell>
          <cell r="C529" t="str">
            <v>Perusahaan Gas Negara Tbk PT</v>
          </cell>
          <cell r="D529">
            <v>6</v>
          </cell>
          <cell r="E529">
            <v>6</v>
          </cell>
          <cell r="F529">
            <v>5</v>
          </cell>
          <cell r="G529">
            <v>5</v>
          </cell>
          <cell r="H529">
            <v>6</v>
          </cell>
          <cell r="I529">
            <v>6</v>
          </cell>
        </row>
        <row r="530">
          <cell r="B530" t="str">
            <v>PGJO</v>
          </cell>
          <cell r="C530" t="str">
            <v>Tourindo Guide Indonesia PT Tbk</v>
          </cell>
          <cell r="D530"/>
          <cell r="E530"/>
          <cell r="F530"/>
          <cell r="G530"/>
          <cell r="H530">
            <v>2</v>
          </cell>
          <cell r="I530">
            <v>3</v>
          </cell>
        </row>
        <row r="531">
          <cell r="B531" t="str">
            <v>PGLI</v>
          </cell>
          <cell r="C531" t="str">
            <v>Pembangunan Graha Lestari Indah Tbk PT</v>
          </cell>
          <cell r="D531">
            <v>3</v>
          </cell>
          <cell r="E531">
            <v>3</v>
          </cell>
          <cell r="F531">
            <v>3</v>
          </cell>
          <cell r="G531">
            <v>4</v>
          </cell>
          <cell r="H531">
            <v>4</v>
          </cell>
          <cell r="I531">
            <v>4</v>
          </cell>
        </row>
        <row r="532">
          <cell r="B532" t="str">
            <v>PGUN</v>
          </cell>
          <cell r="C532" t="str">
            <v>Pradiksi Gunatama Tbk PT</v>
          </cell>
          <cell r="D532"/>
          <cell r="E532"/>
          <cell r="F532"/>
          <cell r="G532"/>
          <cell r="H532">
            <v>2</v>
          </cell>
          <cell r="I532">
            <v>2</v>
          </cell>
        </row>
        <row r="533">
          <cell r="B533" t="str">
            <v>PICO</v>
          </cell>
          <cell r="C533" t="str">
            <v>Pelangi Indah Canindo Tbk PT</v>
          </cell>
          <cell r="D533"/>
          <cell r="E533"/>
          <cell r="F533">
            <v>2</v>
          </cell>
          <cell r="G533">
            <v>2</v>
          </cell>
          <cell r="H533">
            <v>2</v>
          </cell>
          <cell r="I533">
            <v>2</v>
          </cell>
        </row>
        <row r="534">
          <cell r="B534" t="str">
            <v>PJAA</v>
          </cell>
          <cell r="C534" t="str">
            <v>Pembangunan Jaya Ancol Tbk PT</v>
          </cell>
          <cell r="D534">
            <v>5</v>
          </cell>
          <cell r="E534">
            <v>6</v>
          </cell>
          <cell r="F534">
            <v>6</v>
          </cell>
          <cell r="G534">
            <v>6</v>
          </cell>
          <cell r="H534">
            <v>6</v>
          </cell>
          <cell r="I534">
            <v>5</v>
          </cell>
        </row>
        <row r="535">
          <cell r="B535" t="str">
            <v>PKPK</v>
          </cell>
          <cell r="C535" t="str">
            <v>Perdana Karya Perkasa Tbk PT</v>
          </cell>
          <cell r="D535">
            <v>3</v>
          </cell>
          <cell r="E535">
            <v>2</v>
          </cell>
          <cell r="F535">
            <v>2</v>
          </cell>
          <cell r="G535">
            <v>2</v>
          </cell>
          <cell r="H535">
            <v>2</v>
          </cell>
          <cell r="I535">
            <v>2</v>
          </cell>
        </row>
        <row r="536">
          <cell r="B536" t="str">
            <v>PLAN</v>
          </cell>
          <cell r="C536" t="str">
            <v>Planet Properindo Jaya PT</v>
          </cell>
          <cell r="D536"/>
          <cell r="E536"/>
          <cell r="F536"/>
          <cell r="G536">
            <v>1</v>
          </cell>
          <cell r="H536">
            <v>2</v>
          </cell>
          <cell r="I536">
            <v>3</v>
          </cell>
        </row>
        <row r="537">
          <cell r="B537" t="str">
            <v>PLAS</v>
          </cell>
          <cell r="C537" t="str">
            <v>Polaris Investama Tbk PT</v>
          </cell>
          <cell r="D537">
            <v>2</v>
          </cell>
          <cell r="E537">
            <v>2</v>
          </cell>
          <cell r="F537">
            <v>2</v>
          </cell>
          <cell r="G537">
            <v>2</v>
          </cell>
          <cell r="H537">
            <v>2</v>
          </cell>
          <cell r="I537">
            <v>2</v>
          </cell>
        </row>
        <row r="538">
          <cell r="B538" t="str">
            <v>PLIN</v>
          </cell>
          <cell r="C538" t="str">
            <v>Plaza Indonesia Realty Tbk PT</v>
          </cell>
          <cell r="D538">
            <v>6</v>
          </cell>
          <cell r="E538">
            <v>6</v>
          </cell>
          <cell r="F538">
            <v>7</v>
          </cell>
          <cell r="G538">
            <v>6</v>
          </cell>
          <cell r="H538">
            <v>4</v>
          </cell>
          <cell r="I538">
            <v>4</v>
          </cell>
        </row>
        <row r="539">
          <cell r="B539" t="str">
            <v>PMJS</v>
          </cell>
          <cell r="C539" t="str">
            <v>Putra Mandiri Jembar Tbk PT</v>
          </cell>
          <cell r="D539"/>
          <cell r="E539"/>
          <cell r="F539"/>
          <cell r="G539"/>
          <cell r="H539">
            <v>5</v>
          </cell>
          <cell r="I539">
            <v>6</v>
          </cell>
        </row>
        <row r="540">
          <cell r="B540" t="str">
            <v>PMMP</v>
          </cell>
          <cell r="C540" t="str">
            <v>Panca Mitra Multiperdana Tbk PT</v>
          </cell>
          <cell r="D540"/>
          <cell r="E540"/>
          <cell r="F540"/>
          <cell r="G540"/>
          <cell r="H540">
            <v>2</v>
          </cell>
          <cell r="I540">
            <v>5</v>
          </cell>
        </row>
        <row r="541">
          <cell r="B541" t="str">
            <v>PNBN</v>
          </cell>
          <cell r="C541" t="str">
            <v>Bank Pan Indonesia Tbk PT</v>
          </cell>
          <cell r="D541">
            <v>12</v>
          </cell>
          <cell r="E541">
            <v>12</v>
          </cell>
          <cell r="F541">
            <v>12</v>
          </cell>
          <cell r="G541">
            <v>12</v>
          </cell>
          <cell r="H541">
            <v>11</v>
          </cell>
          <cell r="I541">
            <v>11</v>
          </cell>
        </row>
        <row r="542">
          <cell r="B542" t="str">
            <v>PNBS</v>
          </cell>
          <cell r="C542" t="str">
            <v>Bank Panin Dubai Syariah Tbk PT</v>
          </cell>
          <cell r="D542">
            <v>4</v>
          </cell>
          <cell r="E542">
            <v>4</v>
          </cell>
          <cell r="F542">
            <v>3</v>
          </cell>
          <cell r="G542">
            <v>3</v>
          </cell>
          <cell r="H542">
            <v>3</v>
          </cell>
          <cell r="I542">
            <v>3</v>
          </cell>
        </row>
        <row r="543">
          <cell r="B543" t="str">
            <v>PNGO</v>
          </cell>
          <cell r="C543" t="str">
            <v>Pinago Utama TBK PT</v>
          </cell>
          <cell r="D543"/>
          <cell r="E543"/>
          <cell r="F543"/>
          <cell r="G543"/>
          <cell r="H543">
            <v>5</v>
          </cell>
          <cell r="I543">
            <v>5</v>
          </cell>
        </row>
        <row r="544">
          <cell r="B544" t="str">
            <v>PNIN</v>
          </cell>
          <cell r="C544" t="str">
            <v>Paninvest Tbk PT</v>
          </cell>
          <cell r="D544">
            <v>3</v>
          </cell>
          <cell r="E544">
            <v>3</v>
          </cell>
          <cell r="F544">
            <v>3</v>
          </cell>
          <cell r="G544">
            <v>3</v>
          </cell>
          <cell r="H544">
            <v>3</v>
          </cell>
          <cell r="I544">
            <v>3</v>
          </cell>
        </row>
        <row r="545">
          <cell r="B545" t="str">
            <v>PNLF</v>
          </cell>
          <cell r="C545" t="str">
            <v>Panin Financial Tbk PT</v>
          </cell>
          <cell r="D545">
            <v>3</v>
          </cell>
          <cell r="E545">
            <v>3</v>
          </cell>
          <cell r="F545">
            <v>3</v>
          </cell>
          <cell r="G545">
            <v>3</v>
          </cell>
          <cell r="H545">
            <v>3</v>
          </cell>
          <cell r="I545">
            <v>3</v>
          </cell>
        </row>
        <row r="546">
          <cell r="B546" t="str">
            <v>PNSE</v>
          </cell>
          <cell r="C546" t="str">
            <v>Pudjiadi And Sons Tbk PT</v>
          </cell>
          <cell r="D546">
            <v>2</v>
          </cell>
          <cell r="E546">
            <v>2</v>
          </cell>
          <cell r="F546">
            <v>2</v>
          </cell>
          <cell r="G546">
            <v>2</v>
          </cell>
          <cell r="H546">
            <v>2</v>
          </cell>
          <cell r="I546">
            <v>2</v>
          </cell>
        </row>
        <row r="547">
          <cell r="B547" t="str">
            <v>POLA</v>
          </cell>
          <cell r="C547" t="str">
            <v>Pool Advista Finance Tbk PT</v>
          </cell>
          <cell r="D547"/>
          <cell r="E547"/>
          <cell r="F547">
            <v>2</v>
          </cell>
          <cell r="G547">
            <v>3</v>
          </cell>
          <cell r="H547">
            <v>3</v>
          </cell>
          <cell r="I547">
            <v>3</v>
          </cell>
        </row>
        <row r="548">
          <cell r="B548" t="str">
            <v>POLI</v>
          </cell>
          <cell r="C548" t="str">
            <v>Pollux Hotels Group Tbk PT</v>
          </cell>
          <cell r="D548"/>
          <cell r="E548"/>
          <cell r="F548">
            <v>1</v>
          </cell>
          <cell r="G548">
            <v>4</v>
          </cell>
          <cell r="H548">
            <v>3</v>
          </cell>
          <cell r="I548">
            <v>4</v>
          </cell>
        </row>
        <row r="549">
          <cell r="B549" t="str">
            <v>POLL</v>
          </cell>
          <cell r="C549" t="str">
            <v>Pollux Properti Indonesia Tbk PT</v>
          </cell>
          <cell r="D549"/>
          <cell r="E549"/>
          <cell r="F549"/>
          <cell r="G549">
            <v>6</v>
          </cell>
          <cell r="H549">
            <v>6</v>
          </cell>
          <cell r="I549">
            <v>4</v>
          </cell>
        </row>
        <row r="550">
          <cell r="B550" t="str">
            <v>POLU</v>
          </cell>
          <cell r="C550" t="str">
            <v>Golden Flower Tbk PT</v>
          </cell>
          <cell r="D550"/>
          <cell r="E550"/>
          <cell r="F550"/>
          <cell r="G550"/>
          <cell r="H550">
            <v>4</v>
          </cell>
          <cell r="I550">
            <v>4</v>
          </cell>
        </row>
        <row r="551">
          <cell r="B551" t="str">
            <v>POLY</v>
          </cell>
          <cell r="C551" t="str">
            <v>Asia Pacific Fibers Tbk PT</v>
          </cell>
          <cell r="D551">
            <v>5</v>
          </cell>
          <cell r="E551">
            <v>5</v>
          </cell>
          <cell r="F551">
            <v>5</v>
          </cell>
          <cell r="G551">
            <v>5</v>
          </cell>
          <cell r="H551">
            <v>5</v>
          </cell>
          <cell r="I551">
            <v>4</v>
          </cell>
        </row>
        <row r="552">
          <cell r="B552" t="str">
            <v>POOL</v>
          </cell>
          <cell r="C552" t="str">
            <v>Pool Advista Indonesia Tbk PT</v>
          </cell>
          <cell r="D552">
            <v>2</v>
          </cell>
          <cell r="E552">
            <v>2</v>
          </cell>
          <cell r="F552">
            <v>2</v>
          </cell>
          <cell r="G552">
            <v>2</v>
          </cell>
          <cell r="H552">
            <v>2</v>
          </cell>
          <cell r="I552">
            <v>2</v>
          </cell>
        </row>
        <row r="553">
          <cell r="B553" t="str">
            <v>PORT</v>
          </cell>
          <cell r="C553" t="str">
            <v>Nusantara Pelabuhan Handal Tbk PT</v>
          </cell>
          <cell r="D553">
            <v>2</v>
          </cell>
          <cell r="E553">
            <v>3</v>
          </cell>
          <cell r="F553">
            <v>4</v>
          </cell>
          <cell r="G553">
            <v>4</v>
          </cell>
          <cell r="H553">
            <v>4</v>
          </cell>
          <cell r="I553">
            <v>3</v>
          </cell>
        </row>
        <row r="554">
          <cell r="B554" t="str">
            <v>POSA</v>
          </cell>
          <cell r="C554" t="str">
            <v>Bliss Properti Indonesia PT</v>
          </cell>
          <cell r="D554"/>
          <cell r="E554"/>
          <cell r="F554"/>
          <cell r="G554"/>
          <cell r="H554">
            <v>6</v>
          </cell>
          <cell r="I554">
            <v>7</v>
          </cell>
        </row>
        <row r="555">
          <cell r="B555" t="str">
            <v>POWR</v>
          </cell>
          <cell r="C555" t="str">
            <v>Cikarang Listrindo Tbk PT</v>
          </cell>
          <cell r="D555">
            <v>5</v>
          </cell>
          <cell r="E555">
            <v>5</v>
          </cell>
          <cell r="F555">
            <v>5</v>
          </cell>
          <cell r="G555">
            <v>5</v>
          </cell>
          <cell r="H555">
            <v>5</v>
          </cell>
          <cell r="I555">
            <v>5</v>
          </cell>
        </row>
        <row r="556">
          <cell r="B556" t="str">
            <v>PPGL</v>
          </cell>
          <cell r="C556" t="str">
            <v>Prima Globalindo Logistik PT Tbk</v>
          </cell>
          <cell r="D556"/>
          <cell r="E556"/>
          <cell r="F556"/>
          <cell r="G556"/>
          <cell r="H556">
            <v>2</v>
          </cell>
          <cell r="I556">
            <v>2</v>
          </cell>
        </row>
        <row r="557">
          <cell r="B557" t="str">
            <v>PPRE</v>
          </cell>
          <cell r="C557" t="str">
            <v>PP Presisi Tbk PT</v>
          </cell>
          <cell r="D557"/>
          <cell r="E557"/>
          <cell r="F557">
            <v>4</v>
          </cell>
          <cell r="G557">
            <v>4</v>
          </cell>
          <cell r="H557">
            <v>4</v>
          </cell>
          <cell r="I557">
            <v>4</v>
          </cell>
        </row>
        <row r="558">
          <cell r="B558" t="str">
            <v>PPRO</v>
          </cell>
          <cell r="C558" t="str">
            <v>PP Properti Tbk PT</v>
          </cell>
          <cell r="D558">
            <v>4</v>
          </cell>
          <cell r="E558">
            <v>5</v>
          </cell>
          <cell r="F558">
            <v>5</v>
          </cell>
          <cell r="G558">
            <v>5</v>
          </cell>
          <cell r="H558">
            <v>5</v>
          </cell>
          <cell r="I558">
            <v>5</v>
          </cell>
        </row>
        <row r="559">
          <cell r="B559" t="str">
            <v>PRAS</v>
          </cell>
          <cell r="C559" t="str">
            <v>Prima Alloy Steel Universal Tbk PT</v>
          </cell>
          <cell r="D559">
            <v>2</v>
          </cell>
          <cell r="E559">
            <v>2</v>
          </cell>
          <cell r="F559">
            <v>2</v>
          </cell>
          <cell r="G559">
            <v>3</v>
          </cell>
          <cell r="H559">
            <v>3</v>
          </cell>
          <cell r="I559">
            <v>3</v>
          </cell>
        </row>
        <row r="560">
          <cell r="B560" t="str">
            <v>PRDA</v>
          </cell>
          <cell r="C560" t="str">
            <v>Prodia Widyahusada Tbk PT</v>
          </cell>
          <cell r="D560">
            <v>5</v>
          </cell>
          <cell r="E560">
            <v>5</v>
          </cell>
          <cell r="F560">
            <v>5</v>
          </cell>
          <cell r="G560">
            <v>5</v>
          </cell>
          <cell r="H560">
            <v>5</v>
          </cell>
          <cell r="I560">
            <v>5</v>
          </cell>
        </row>
        <row r="561">
          <cell r="B561" t="str">
            <v>PRIM</v>
          </cell>
          <cell r="C561" t="str">
            <v>Royal Prima Tbk PT</v>
          </cell>
          <cell r="D561"/>
          <cell r="E561"/>
          <cell r="F561">
            <v>3</v>
          </cell>
          <cell r="G561">
            <v>3</v>
          </cell>
          <cell r="H561">
            <v>2</v>
          </cell>
          <cell r="I561">
            <v>3</v>
          </cell>
        </row>
        <row r="562">
          <cell r="B562" t="str">
            <v>PSAB</v>
          </cell>
          <cell r="C562" t="str">
            <v>J Resources Asia Pasifik Tbk PT</v>
          </cell>
          <cell r="D562">
            <v>5</v>
          </cell>
          <cell r="E562">
            <v>5</v>
          </cell>
          <cell r="F562">
            <v>5</v>
          </cell>
          <cell r="G562">
            <v>5</v>
          </cell>
          <cell r="H562">
            <v>5</v>
          </cell>
          <cell r="I562">
            <v>3</v>
          </cell>
        </row>
        <row r="563">
          <cell r="B563" t="str">
            <v>PSDN</v>
          </cell>
          <cell r="C563" t="str">
            <v>Prasidha Aneka Niaga Tbk PT</v>
          </cell>
          <cell r="D563">
            <v>6</v>
          </cell>
          <cell r="E563">
            <v>5</v>
          </cell>
          <cell r="F563">
            <v>5</v>
          </cell>
          <cell r="G563">
            <v>5</v>
          </cell>
          <cell r="H563">
            <v>5</v>
          </cell>
          <cell r="I563">
            <v>5</v>
          </cell>
        </row>
        <row r="564">
          <cell r="B564" t="str">
            <v>PSGO</v>
          </cell>
          <cell r="C564" t="str">
            <v>Palma Serasih PT</v>
          </cell>
          <cell r="D564"/>
          <cell r="E564"/>
          <cell r="F564"/>
          <cell r="G564"/>
          <cell r="H564">
            <v>6</v>
          </cell>
          <cell r="I564"/>
        </row>
        <row r="565">
          <cell r="B565" t="str">
            <v>PSKT</v>
          </cell>
          <cell r="C565" t="str">
            <v>Red Planet Indonesia Tbk PT</v>
          </cell>
          <cell r="D565">
            <v>6</v>
          </cell>
          <cell r="E565">
            <v>6</v>
          </cell>
          <cell r="F565">
            <v>7</v>
          </cell>
          <cell r="G565">
            <v>6</v>
          </cell>
          <cell r="H565">
            <v>6</v>
          </cell>
          <cell r="I565">
            <v>4</v>
          </cell>
        </row>
        <row r="566">
          <cell r="B566" t="str">
            <v>PSSI</v>
          </cell>
          <cell r="C566" t="str">
            <v>Pelita Samudera Shipping Tbk PT</v>
          </cell>
          <cell r="D566"/>
          <cell r="E566"/>
          <cell r="F566">
            <v>5</v>
          </cell>
          <cell r="G566">
            <v>5</v>
          </cell>
          <cell r="H566">
            <v>5</v>
          </cell>
          <cell r="I566">
            <v>3</v>
          </cell>
        </row>
        <row r="567">
          <cell r="B567" t="str">
            <v>PTBA</v>
          </cell>
          <cell r="C567" t="str">
            <v>Bukit Asam Tbk PT</v>
          </cell>
          <cell r="D567">
            <v>6</v>
          </cell>
          <cell r="E567">
            <v>6</v>
          </cell>
          <cell r="F567">
            <v>6</v>
          </cell>
          <cell r="G567">
            <v>6</v>
          </cell>
          <cell r="H567">
            <v>6</v>
          </cell>
          <cell r="I567">
            <v>6</v>
          </cell>
        </row>
        <row r="568">
          <cell r="B568" t="str">
            <v>PTDU</v>
          </cell>
          <cell r="C568" t="str">
            <v>Djasa Ubersakti Tbk PT</v>
          </cell>
          <cell r="D568"/>
          <cell r="E568"/>
          <cell r="F568"/>
          <cell r="G568"/>
          <cell r="H568">
            <v>6</v>
          </cell>
          <cell r="I568">
            <v>7</v>
          </cell>
        </row>
        <row r="569">
          <cell r="B569" t="str">
            <v>PTIS</v>
          </cell>
          <cell r="C569" t="str">
            <v>Indo Straits Tbk PT</v>
          </cell>
          <cell r="D569">
            <v>6</v>
          </cell>
          <cell r="E569">
            <v>5</v>
          </cell>
          <cell r="F569">
            <v>6</v>
          </cell>
          <cell r="G569">
            <v>5</v>
          </cell>
          <cell r="H569">
            <v>3</v>
          </cell>
          <cell r="I569">
            <v>3</v>
          </cell>
        </row>
        <row r="570">
          <cell r="B570" t="str">
            <v>PTPP</v>
          </cell>
          <cell r="C570" t="str">
            <v>Pembangunan Perumahan (Persero) Tbk PT</v>
          </cell>
          <cell r="D570">
            <v>6</v>
          </cell>
          <cell r="E570">
            <v>6</v>
          </cell>
          <cell r="F570">
            <v>6</v>
          </cell>
          <cell r="G570">
            <v>6</v>
          </cell>
          <cell r="H570">
            <v>6</v>
          </cell>
          <cell r="I570">
            <v>6</v>
          </cell>
        </row>
        <row r="571">
          <cell r="B571" t="str">
            <v>PTPW</v>
          </cell>
          <cell r="C571" t="str">
            <v>Pratama Widya Tbk PT</v>
          </cell>
          <cell r="D571"/>
          <cell r="E571"/>
          <cell r="F571"/>
          <cell r="G571"/>
          <cell r="H571">
            <v>2</v>
          </cell>
          <cell r="I571">
            <v>2</v>
          </cell>
        </row>
        <row r="572">
          <cell r="B572" t="str">
            <v>PTRO</v>
          </cell>
          <cell r="C572" t="str">
            <v>Petrosea Tbk PT</v>
          </cell>
          <cell r="D572">
            <v>6</v>
          </cell>
          <cell r="E572">
            <v>5</v>
          </cell>
          <cell r="F572">
            <v>3</v>
          </cell>
          <cell r="G572">
            <v>3</v>
          </cell>
          <cell r="H572">
            <v>3</v>
          </cell>
          <cell r="I572">
            <v>3</v>
          </cell>
        </row>
        <row r="573">
          <cell r="B573" t="str">
            <v>PTSN</v>
          </cell>
          <cell r="C573" t="str">
            <v>Sat Nusapersada Tbk PT</v>
          </cell>
          <cell r="D573">
            <v>3</v>
          </cell>
          <cell r="E573">
            <v>3</v>
          </cell>
          <cell r="F573">
            <v>3</v>
          </cell>
          <cell r="G573">
            <v>3</v>
          </cell>
          <cell r="H573">
            <v>3</v>
          </cell>
          <cell r="I573">
            <v>3</v>
          </cell>
        </row>
        <row r="574">
          <cell r="B574" t="str">
            <v>PTSP</v>
          </cell>
          <cell r="C574" t="str">
            <v>Pioneerindo Gourmet International Tbk PT</v>
          </cell>
          <cell r="D574">
            <v>3</v>
          </cell>
          <cell r="E574">
            <v>4</v>
          </cell>
          <cell r="F574">
            <v>4</v>
          </cell>
          <cell r="G574">
            <v>4</v>
          </cell>
          <cell r="H574">
            <v>5</v>
          </cell>
          <cell r="I574">
            <v>5</v>
          </cell>
        </row>
        <row r="575">
          <cell r="B575" t="str">
            <v>PUDP</v>
          </cell>
          <cell r="C575" t="str">
            <v>Pudjiadi Prestige Tbk PT</v>
          </cell>
          <cell r="D575">
            <v>2</v>
          </cell>
          <cell r="E575">
            <v>2</v>
          </cell>
          <cell r="F575">
            <v>2</v>
          </cell>
          <cell r="G575">
            <v>2</v>
          </cell>
          <cell r="H575">
            <v>2</v>
          </cell>
          <cell r="I575">
            <v>2</v>
          </cell>
        </row>
        <row r="576">
          <cell r="B576" t="str">
            <v>PURA</v>
          </cell>
          <cell r="C576" t="str">
            <v>Putra Rajawali Kencana PT</v>
          </cell>
          <cell r="D576"/>
          <cell r="E576"/>
          <cell r="F576"/>
          <cell r="G576"/>
          <cell r="H576">
            <v>2</v>
          </cell>
          <cell r="I576">
            <v>2</v>
          </cell>
        </row>
        <row r="577">
          <cell r="B577" t="str">
            <v>PURE</v>
          </cell>
          <cell r="C577" t="str">
            <v>Trinitan Metals and Minerals PT</v>
          </cell>
          <cell r="D577"/>
          <cell r="E577"/>
          <cell r="F577"/>
          <cell r="G577"/>
          <cell r="H577">
            <v>2</v>
          </cell>
          <cell r="I577">
            <v>3</v>
          </cell>
        </row>
        <row r="578">
          <cell r="B578" t="str">
            <v>PURI</v>
          </cell>
          <cell r="C578" t="str">
            <v>Puri Global Sukses Tbk PT</v>
          </cell>
          <cell r="D578"/>
          <cell r="E578"/>
          <cell r="F578"/>
          <cell r="G578"/>
          <cell r="H578">
            <v>2</v>
          </cell>
          <cell r="I578">
            <v>2</v>
          </cell>
        </row>
        <row r="579">
          <cell r="B579" t="str">
            <v>PWON</v>
          </cell>
          <cell r="C579" t="str">
            <v>Pakuwon Jati Tbk PT</v>
          </cell>
          <cell r="D579">
            <v>7</v>
          </cell>
          <cell r="E579">
            <v>6</v>
          </cell>
          <cell r="F579">
            <v>6</v>
          </cell>
          <cell r="G579">
            <v>6</v>
          </cell>
          <cell r="H579">
            <v>6</v>
          </cell>
          <cell r="I579">
            <v>6</v>
          </cell>
        </row>
        <row r="580">
          <cell r="B580" t="str">
            <v>PYFA</v>
          </cell>
          <cell r="C580" t="str">
            <v>Pyridam Farma Tbk PT</v>
          </cell>
          <cell r="D580">
            <v>3</v>
          </cell>
          <cell r="E580">
            <v>3</v>
          </cell>
          <cell r="F580">
            <v>2</v>
          </cell>
          <cell r="G580">
            <v>2</v>
          </cell>
          <cell r="H580">
            <v>3</v>
          </cell>
          <cell r="I580">
            <v>3</v>
          </cell>
        </row>
        <row r="581">
          <cell r="B581" t="str">
            <v>PZZA</v>
          </cell>
          <cell r="C581" t="str">
            <v>Sarimelati Kencana Tbk PT</v>
          </cell>
          <cell r="D581"/>
          <cell r="E581"/>
          <cell r="F581">
            <v>3</v>
          </cell>
          <cell r="G581">
            <v>4</v>
          </cell>
          <cell r="H581">
            <v>4</v>
          </cell>
          <cell r="I581">
            <v>3</v>
          </cell>
        </row>
        <row r="582">
          <cell r="B582" t="str">
            <v>R/ABFII</v>
          </cell>
          <cell r="C582" t="str">
            <v>#N/A</v>
          </cell>
          <cell r="D582"/>
          <cell r="E582"/>
          <cell r="F582"/>
          <cell r="G582"/>
          <cell r="H582"/>
          <cell r="I582"/>
        </row>
        <row r="583">
          <cell r="B583" t="str">
            <v>R/LQ45X</v>
          </cell>
          <cell r="C583" t="str">
            <v>#N/A</v>
          </cell>
          <cell r="D583"/>
          <cell r="E583"/>
          <cell r="F583"/>
          <cell r="G583"/>
          <cell r="H583"/>
          <cell r="I583"/>
        </row>
        <row r="584">
          <cell r="B584" t="str">
            <v>RAJA</v>
          </cell>
          <cell r="C584" t="str">
            <v>Rukun Raharja Tbk PT</v>
          </cell>
          <cell r="D584">
            <v>3</v>
          </cell>
          <cell r="E584">
            <v>2</v>
          </cell>
          <cell r="F584">
            <v>3</v>
          </cell>
          <cell r="G584">
            <v>3</v>
          </cell>
          <cell r="H584">
            <v>3</v>
          </cell>
          <cell r="I584">
            <v>2</v>
          </cell>
        </row>
        <row r="585">
          <cell r="B585" t="str">
            <v>RALS</v>
          </cell>
          <cell r="C585" t="str">
            <v>Ramayana Lestari Sentosa Tbk PT</v>
          </cell>
          <cell r="D585">
            <v>5</v>
          </cell>
          <cell r="E585">
            <v>5</v>
          </cell>
          <cell r="F585">
            <v>5</v>
          </cell>
          <cell r="G585">
            <v>6</v>
          </cell>
          <cell r="H585">
            <v>5</v>
          </cell>
          <cell r="I585">
            <v>5</v>
          </cell>
        </row>
        <row r="586">
          <cell r="B586" t="str">
            <v>RANC</v>
          </cell>
          <cell r="C586" t="str">
            <v>Supra Boga Lestari Tbk PT</v>
          </cell>
          <cell r="D586">
            <v>7</v>
          </cell>
          <cell r="E586">
            <v>6</v>
          </cell>
          <cell r="F586">
            <v>6</v>
          </cell>
          <cell r="G586">
            <v>6</v>
          </cell>
          <cell r="H586">
            <v>6</v>
          </cell>
          <cell r="I586">
            <v>6</v>
          </cell>
        </row>
        <row r="587">
          <cell r="B587" t="str">
            <v>RBMS</v>
          </cell>
          <cell r="C587" t="str">
            <v>Ristia Bintang Mahkotasejati Tbk PT</v>
          </cell>
          <cell r="D587">
            <v>2</v>
          </cell>
          <cell r="E587">
            <v>2</v>
          </cell>
          <cell r="F587">
            <v>3</v>
          </cell>
          <cell r="G587">
            <v>3</v>
          </cell>
          <cell r="H587">
            <v>4</v>
          </cell>
          <cell r="I587">
            <v>3</v>
          </cell>
        </row>
        <row r="588">
          <cell r="B588" t="str">
            <v>RDTX</v>
          </cell>
          <cell r="C588" t="str">
            <v>Roda Vivatex Tbk PT</v>
          </cell>
          <cell r="D588">
            <v>3</v>
          </cell>
          <cell r="E588">
            <v>3</v>
          </cell>
          <cell r="F588">
            <v>3</v>
          </cell>
          <cell r="G588">
            <v>3</v>
          </cell>
          <cell r="H588">
            <v>2</v>
          </cell>
          <cell r="I588">
            <v>2</v>
          </cell>
        </row>
        <row r="589">
          <cell r="B589" t="str">
            <v>REAL</v>
          </cell>
          <cell r="C589" t="str">
            <v>Repower Asia Indonesia Tbk PT</v>
          </cell>
          <cell r="D589"/>
          <cell r="E589"/>
          <cell r="F589"/>
          <cell r="G589"/>
          <cell r="H589">
            <v>3</v>
          </cell>
          <cell r="I589">
            <v>3</v>
          </cell>
        </row>
        <row r="590">
          <cell r="B590" t="str">
            <v>RELI</v>
          </cell>
          <cell r="C590" t="str">
            <v>Reliance Sekuritas Indonesia Tbk PT</v>
          </cell>
          <cell r="D590">
            <v>3</v>
          </cell>
          <cell r="E590">
            <v>3</v>
          </cell>
          <cell r="F590">
            <v>3</v>
          </cell>
          <cell r="G590">
            <v>3</v>
          </cell>
          <cell r="H590">
            <v>3</v>
          </cell>
          <cell r="I590">
            <v>2</v>
          </cell>
        </row>
        <row r="591">
          <cell r="B591" t="str">
            <v>RICY</v>
          </cell>
          <cell r="C591" t="str">
            <v>Ricky Putra Globalindo Tbk PT</v>
          </cell>
          <cell r="D591">
            <v>4</v>
          </cell>
          <cell r="E591">
            <v>4</v>
          </cell>
          <cell r="F591">
            <v>4</v>
          </cell>
          <cell r="G591">
            <v>4</v>
          </cell>
          <cell r="H591">
            <v>4</v>
          </cell>
          <cell r="I591">
            <v>4</v>
          </cell>
        </row>
        <row r="592">
          <cell r="B592" t="str">
            <v>RIGS</v>
          </cell>
          <cell r="C592" t="str">
            <v>Rig Tenders Indonesia Tbk PT</v>
          </cell>
          <cell r="D592">
            <v>5</v>
          </cell>
          <cell r="E592">
            <v>6</v>
          </cell>
          <cell r="F592">
            <v>5</v>
          </cell>
          <cell r="G592">
            <v>6</v>
          </cell>
          <cell r="H592">
            <v>4</v>
          </cell>
          <cell r="I592">
            <v>4</v>
          </cell>
        </row>
        <row r="593">
          <cell r="B593" t="str">
            <v>RIMO</v>
          </cell>
          <cell r="C593" t="str">
            <v>Rimo International Lestari Tbk PT</v>
          </cell>
          <cell r="D593">
            <v>2</v>
          </cell>
          <cell r="E593">
            <v>2</v>
          </cell>
          <cell r="F593">
            <v>4</v>
          </cell>
          <cell r="G593">
            <v>4</v>
          </cell>
          <cell r="H593"/>
          <cell r="I593"/>
        </row>
        <row r="594">
          <cell r="B594" t="str">
            <v>RISE</v>
          </cell>
          <cell r="C594" t="str">
            <v>Jaya Sukses Makmur Sentosa Tbk PT</v>
          </cell>
          <cell r="D594"/>
          <cell r="E594"/>
          <cell r="F594">
            <v>2</v>
          </cell>
          <cell r="G594">
            <v>3</v>
          </cell>
          <cell r="H594">
            <v>2</v>
          </cell>
          <cell r="I594">
            <v>3</v>
          </cell>
        </row>
        <row r="595">
          <cell r="B595" t="str">
            <v>RMBA</v>
          </cell>
          <cell r="C595" t="str">
            <v>Bentoel Internasional Investama Tbk PT</v>
          </cell>
          <cell r="D595"/>
          <cell r="E595"/>
          <cell r="F595">
            <v>4</v>
          </cell>
          <cell r="G595">
            <v>5</v>
          </cell>
          <cell r="H595">
            <v>5</v>
          </cell>
          <cell r="I595">
            <v>5</v>
          </cell>
        </row>
        <row r="596">
          <cell r="B596" t="str">
            <v>ROCK</v>
          </cell>
          <cell r="C596" t="str">
            <v>Rockfields Property Indonesia PT</v>
          </cell>
          <cell r="D596"/>
          <cell r="E596"/>
          <cell r="F596"/>
          <cell r="G596"/>
          <cell r="H596">
            <v>3</v>
          </cell>
          <cell r="I596">
            <v>2</v>
          </cell>
        </row>
        <row r="597">
          <cell r="B597" t="str">
            <v>RODA</v>
          </cell>
          <cell r="C597" t="str">
            <v>Pikko Land Development Tbk PT</v>
          </cell>
          <cell r="D597">
            <v>5</v>
          </cell>
          <cell r="E597">
            <v>5</v>
          </cell>
          <cell r="F597">
            <v>6</v>
          </cell>
          <cell r="G597">
            <v>6</v>
          </cell>
          <cell r="H597">
            <v>6</v>
          </cell>
          <cell r="I597">
            <v>4</v>
          </cell>
        </row>
        <row r="598">
          <cell r="B598" t="str">
            <v>RONY</v>
          </cell>
          <cell r="C598" t="str">
            <v>Aesler Grup Internasional Tbk PT</v>
          </cell>
          <cell r="D598"/>
          <cell r="E598"/>
          <cell r="F598"/>
          <cell r="G598"/>
          <cell r="H598">
            <v>3</v>
          </cell>
          <cell r="I598">
            <v>3</v>
          </cell>
        </row>
        <row r="599">
          <cell r="B599" t="str">
            <v>ROTI</v>
          </cell>
          <cell r="C599" t="str">
            <v>Nippon Indosari Corpindo Tbk PT</v>
          </cell>
          <cell r="D599">
            <v>6</v>
          </cell>
          <cell r="E599">
            <v>5</v>
          </cell>
          <cell r="F599">
            <v>5</v>
          </cell>
          <cell r="G599">
            <v>5</v>
          </cell>
          <cell r="H599">
            <v>5</v>
          </cell>
          <cell r="I599">
            <v>5</v>
          </cell>
        </row>
        <row r="600">
          <cell r="B600" t="str">
            <v>RSGK</v>
          </cell>
          <cell r="C600" t="str">
            <v>Kedoya Adyaraya Tbk PT</v>
          </cell>
          <cell r="D600"/>
          <cell r="E600"/>
          <cell r="F600"/>
          <cell r="G600"/>
          <cell r="H600"/>
          <cell r="I600"/>
        </row>
        <row r="601">
          <cell r="B601" t="str">
            <v>RUIS</v>
          </cell>
          <cell r="C601" t="str">
            <v>Radiant Utama Interinsco Tbk PT</v>
          </cell>
          <cell r="D601">
            <v>3</v>
          </cell>
          <cell r="E601">
            <v>3</v>
          </cell>
          <cell r="F601">
            <v>3</v>
          </cell>
          <cell r="G601">
            <v>3</v>
          </cell>
          <cell r="H601">
            <v>3</v>
          </cell>
          <cell r="I601">
            <v>4</v>
          </cell>
        </row>
        <row r="602">
          <cell r="B602" t="str">
            <v>RUNS</v>
          </cell>
          <cell r="C602" t="str">
            <v>Global Sukses Solusi Tbk PT</v>
          </cell>
          <cell r="D602"/>
          <cell r="E602"/>
          <cell r="F602"/>
          <cell r="G602"/>
          <cell r="H602"/>
          <cell r="I602"/>
        </row>
        <row r="603">
          <cell r="B603" t="str">
            <v>SAFE</v>
          </cell>
          <cell r="C603" t="str">
            <v>Steady Safe Tbk PT</v>
          </cell>
          <cell r="D603">
            <v>2</v>
          </cell>
          <cell r="E603">
            <v>2</v>
          </cell>
          <cell r="F603">
            <v>2</v>
          </cell>
          <cell r="G603">
            <v>3</v>
          </cell>
          <cell r="H603">
            <v>2</v>
          </cell>
          <cell r="I603">
            <v>2</v>
          </cell>
        </row>
        <row r="604">
          <cell r="B604" t="str">
            <v>SAME</v>
          </cell>
          <cell r="C604" t="str">
            <v>Sarana Meditama Metropolitan Tbk PT</v>
          </cell>
          <cell r="D604">
            <v>5</v>
          </cell>
          <cell r="E604">
            <v>5</v>
          </cell>
          <cell r="F604">
            <v>5</v>
          </cell>
          <cell r="G604">
            <v>5</v>
          </cell>
          <cell r="H604">
            <v>4</v>
          </cell>
          <cell r="I604">
            <v>5</v>
          </cell>
        </row>
        <row r="605">
          <cell r="B605" t="str">
            <v>SAMF</v>
          </cell>
          <cell r="C605" t="str">
            <v>Saraswanti Anugerah Makmur PT</v>
          </cell>
          <cell r="D605"/>
          <cell r="E605"/>
          <cell r="F605"/>
          <cell r="G605"/>
          <cell r="H605">
            <v>6</v>
          </cell>
          <cell r="I605">
            <v>6</v>
          </cell>
        </row>
        <row r="606">
          <cell r="B606" t="str">
            <v>SAPX</v>
          </cell>
          <cell r="C606" t="str">
            <v>Satria Antaran Prima Tbk PT</v>
          </cell>
          <cell r="D606"/>
          <cell r="E606"/>
          <cell r="F606">
            <v>1</v>
          </cell>
          <cell r="G606">
            <v>3</v>
          </cell>
          <cell r="H606">
            <v>3</v>
          </cell>
          <cell r="I606">
            <v>3</v>
          </cell>
        </row>
        <row r="607">
          <cell r="B607" t="str">
            <v>SATU</v>
          </cell>
          <cell r="C607" t="str">
            <v>Kota Satu Properti Tbk PT</v>
          </cell>
          <cell r="D607"/>
          <cell r="E607"/>
          <cell r="F607">
            <v>1</v>
          </cell>
          <cell r="G607">
            <v>2</v>
          </cell>
          <cell r="H607">
            <v>2</v>
          </cell>
          <cell r="I607">
            <v>2</v>
          </cell>
        </row>
        <row r="608">
          <cell r="B608" t="str">
            <v>SBAT</v>
          </cell>
          <cell r="C608" t="str">
            <v>Sejahtera Bintang Abadi Textile Tbk PT</v>
          </cell>
          <cell r="D608"/>
          <cell r="E608"/>
          <cell r="F608"/>
          <cell r="G608"/>
          <cell r="H608">
            <v>2</v>
          </cell>
          <cell r="I608">
            <v>2</v>
          </cell>
        </row>
        <row r="609">
          <cell r="B609" t="str">
            <v>SBMA</v>
          </cell>
          <cell r="C609" t="str">
            <v>Surya Biru Murni Acetylene Tbk PT</v>
          </cell>
          <cell r="D609"/>
          <cell r="E609"/>
          <cell r="F609"/>
          <cell r="G609"/>
          <cell r="H609"/>
          <cell r="I609"/>
        </row>
        <row r="610">
          <cell r="B610" t="str">
            <v>SCCO</v>
          </cell>
          <cell r="C610" t="str">
            <v>Supreme Cable Mnfctrg &amp; Commerce Tbk PT</v>
          </cell>
          <cell r="D610">
            <v>5</v>
          </cell>
          <cell r="E610">
            <v>4</v>
          </cell>
          <cell r="F610">
            <v>4</v>
          </cell>
          <cell r="G610">
            <v>5</v>
          </cell>
          <cell r="H610">
            <v>5</v>
          </cell>
          <cell r="I610">
            <v>5</v>
          </cell>
        </row>
        <row r="611">
          <cell r="B611" t="str">
            <v>SCMA</v>
          </cell>
          <cell r="C611" t="str">
            <v>Surya Citra Media Tbk PT</v>
          </cell>
          <cell r="D611">
            <v>4</v>
          </cell>
          <cell r="E611">
            <v>5</v>
          </cell>
          <cell r="F611">
            <v>5</v>
          </cell>
          <cell r="G611">
            <v>5</v>
          </cell>
          <cell r="H611">
            <v>5</v>
          </cell>
          <cell r="I611">
            <v>6</v>
          </cell>
        </row>
        <row r="612">
          <cell r="B612" t="str">
            <v>SCNP</v>
          </cell>
          <cell r="C612" t="str">
            <v>Selaras Citra Nusantara Perkasa Tbk PT</v>
          </cell>
          <cell r="D612"/>
          <cell r="E612"/>
          <cell r="F612"/>
          <cell r="G612"/>
          <cell r="H612">
            <v>2</v>
          </cell>
          <cell r="I612">
            <v>3</v>
          </cell>
        </row>
        <row r="613">
          <cell r="B613" t="str">
            <v>SCPI</v>
          </cell>
          <cell r="C613" t="str">
            <v>#N/A</v>
          </cell>
          <cell r="D613"/>
          <cell r="E613"/>
          <cell r="F613"/>
          <cell r="G613"/>
          <cell r="H613">
            <v>4</v>
          </cell>
          <cell r="I613">
            <v>4</v>
          </cell>
        </row>
        <row r="614">
          <cell r="B614" t="str">
            <v>SDMU</v>
          </cell>
          <cell r="C614" t="str">
            <v>Sidomulyo Selaras Tbk PT</v>
          </cell>
          <cell r="D614">
            <v>5</v>
          </cell>
          <cell r="E614">
            <v>5</v>
          </cell>
          <cell r="F614">
            <v>5</v>
          </cell>
          <cell r="G614">
            <v>5</v>
          </cell>
          <cell r="H614">
            <v>4</v>
          </cell>
          <cell r="I614">
            <v>4</v>
          </cell>
        </row>
        <row r="615">
          <cell r="B615" t="str">
            <v>SDPC</v>
          </cell>
          <cell r="C615" t="str">
            <v>Millennium Pharmacon Internationl Tbk PT</v>
          </cell>
          <cell r="D615">
            <v>3</v>
          </cell>
          <cell r="E615">
            <v>3</v>
          </cell>
          <cell r="F615">
            <v>2</v>
          </cell>
          <cell r="G615">
            <v>3</v>
          </cell>
          <cell r="H615">
            <v>3</v>
          </cell>
          <cell r="I615">
            <v>3</v>
          </cell>
        </row>
        <row r="616">
          <cell r="B616" t="str">
            <v>SDRA</v>
          </cell>
          <cell r="C616" t="str">
            <v>Bank Woori Saudara Indonesia 1906 Tbk PT</v>
          </cell>
          <cell r="D616">
            <v>7</v>
          </cell>
          <cell r="E616">
            <v>7</v>
          </cell>
          <cell r="F616">
            <v>6</v>
          </cell>
          <cell r="G616">
            <v>6</v>
          </cell>
          <cell r="H616">
            <v>6</v>
          </cell>
          <cell r="I616">
            <v>6</v>
          </cell>
        </row>
        <row r="617">
          <cell r="B617" t="str">
            <v>SFAN</v>
          </cell>
          <cell r="C617" t="str">
            <v>Surya Fajar Capital Tbk PT</v>
          </cell>
          <cell r="D617"/>
          <cell r="E617"/>
          <cell r="F617"/>
          <cell r="G617"/>
          <cell r="H617">
            <v>2</v>
          </cell>
          <cell r="I617">
            <v>2</v>
          </cell>
        </row>
        <row r="618">
          <cell r="B618" t="str">
            <v>SGER</v>
          </cell>
          <cell r="C618" t="str">
            <v>Sumber Global Energy PT</v>
          </cell>
          <cell r="D618"/>
          <cell r="E618"/>
          <cell r="F618"/>
          <cell r="G618"/>
          <cell r="H618">
            <v>2</v>
          </cell>
          <cell r="I618">
            <v>3</v>
          </cell>
        </row>
        <row r="619">
          <cell r="B619" t="str">
            <v>SGRO</v>
          </cell>
          <cell r="C619" t="str">
            <v>Sampoerna Agro Tbk PT</v>
          </cell>
          <cell r="D619">
            <v>6</v>
          </cell>
          <cell r="E619">
            <v>6</v>
          </cell>
          <cell r="F619">
            <v>5</v>
          </cell>
          <cell r="G619">
            <v>5</v>
          </cell>
          <cell r="H619">
            <v>4</v>
          </cell>
          <cell r="I619">
            <v>6</v>
          </cell>
        </row>
        <row r="620">
          <cell r="B620" t="str">
            <v>SHID</v>
          </cell>
          <cell r="C620" t="str">
            <v>Hotel Sahid Jaya International Tbk PT</v>
          </cell>
          <cell r="D620">
            <v>3</v>
          </cell>
          <cell r="E620">
            <v>3</v>
          </cell>
          <cell r="F620">
            <v>3</v>
          </cell>
          <cell r="G620">
            <v>3</v>
          </cell>
          <cell r="H620">
            <v>3</v>
          </cell>
          <cell r="I620">
            <v>3</v>
          </cell>
        </row>
        <row r="621">
          <cell r="B621" t="str">
            <v>SHIP</v>
          </cell>
          <cell r="C621" t="str">
            <v>Sillo Maritime Perdana Tbk PT</v>
          </cell>
          <cell r="D621">
            <v>3</v>
          </cell>
          <cell r="E621">
            <v>3</v>
          </cell>
          <cell r="F621">
            <v>2</v>
          </cell>
          <cell r="G621">
            <v>3</v>
          </cell>
          <cell r="H621">
            <v>3</v>
          </cell>
          <cell r="I621">
            <v>3</v>
          </cell>
        </row>
        <row r="622">
          <cell r="B622" t="str">
            <v>SIDO</v>
          </cell>
          <cell r="C622" t="str">
            <v>PT Industri Jamu dan Farmasi Sd Mncl Tbk</v>
          </cell>
          <cell r="D622">
            <v>5</v>
          </cell>
          <cell r="E622">
            <v>5</v>
          </cell>
          <cell r="F622">
            <v>5</v>
          </cell>
          <cell r="G622">
            <v>4</v>
          </cell>
          <cell r="H622">
            <v>4</v>
          </cell>
          <cell r="I622">
            <v>4</v>
          </cell>
        </row>
        <row r="623">
          <cell r="B623" t="str">
            <v>SILO</v>
          </cell>
          <cell r="C623" t="str">
            <v>Siloam International Hospitals Tbk PT</v>
          </cell>
          <cell r="D623">
            <v>7</v>
          </cell>
          <cell r="E623">
            <v>9</v>
          </cell>
          <cell r="F623">
            <v>9</v>
          </cell>
          <cell r="G623">
            <v>9</v>
          </cell>
          <cell r="H623">
            <v>9</v>
          </cell>
          <cell r="I623">
            <v>9</v>
          </cell>
        </row>
        <row r="624">
          <cell r="B624" t="str">
            <v>SIMA</v>
          </cell>
          <cell r="C624" t="str">
            <v>Siwani Makmur Tbk PT</v>
          </cell>
          <cell r="D624">
            <v>2</v>
          </cell>
          <cell r="E624">
            <v>2</v>
          </cell>
          <cell r="F624">
            <v>2</v>
          </cell>
          <cell r="G624">
            <v>2</v>
          </cell>
          <cell r="H624"/>
          <cell r="I624"/>
        </row>
        <row r="625">
          <cell r="B625" t="str">
            <v>SIMP</v>
          </cell>
          <cell r="C625" t="str">
            <v>Salim Ivomas Pratama Tbk PT</v>
          </cell>
          <cell r="D625">
            <v>7</v>
          </cell>
          <cell r="E625">
            <v>7</v>
          </cell>
          <cell r="F625">
            <v>7</v>
          </cell>
          <cell r="G625">
            <v>7</v>
          </cell>
          <cell r="H625">
            <v>7</v>
          </cell>
          <cell r="I625">
            <v>7</v>
          </cell>
        </row>
        <row r="626">
          <cell r="B626" t="str">
            <v>SINI</v>
          </cell>
          <cell r="C626" t="str">
            <v>Singaraja Putra Tbk PT</v>
          </cell>
          <cell r="D626"/>
          <cell r="E626"/>
          <cell r="F626"/>
          <cell r="G626"/>
          <cell r="H626">
            <v>2</v>
          </cell>
          <cell r="I626">
            <v>2</v>
          </cell>
        </row>
        <row r="627">
          <cell r="B627" t="str">
            <v>SIPD</v>
          </cell>
          <cell r="C627" t="str">
            <v>Sreeya Sewu Indonesia Tbk PT</v>
          </cell>
          <cell r="D627">
            <v>6</v>
          </cell>
          <cell r="E627">
            <v>6</v>
          </cell>
          <cell r="F627">
            <v>4</v>
          </cell>
          <cell r="G627">
            <v>5</v>
          </cell>
          <cell r="H627">
            <v>4</v>
          </cell>
          <cell r="I627">
            <v>4</v>
          </cell>
        </row>
        <row r="628">
          <cell r="B628" t="str">
            <v>SKBM</v>
          </cell>
          <cell r="C628" t="str">
            <v>Sekar Bumi Tbk PT</v>
          </cell>
          <cell r="D628">
            <v>6</v>
          </cell>
          <cell r="E628">
            <v>8</v>
          </cell>
          <cell r="F628">
            <v>8</v>
          </cell>
          <cell r="G628">
            <v>8</v>
          </cell>
          <cell r="H628">
            <v>8</v>
          </cell>
          <cell r="I628">
            <v>8</v>
          </cell>
        </row>
        <row r="629">
          <cell r="B629" t="str">
            <v>SKLT</v>
          </cell>
          <cell r="C629" t="str">
            <v>Sekar Laut Tbk PT</v>
          </cell>
          <cell r="D629">
            <v>4</v>
          </cell>
          <cell r="E629">
            <v>4</v>
          </cell>
          <cell r="F629">
            <v>5</v>
          </cell>
          <cell r="G629">
            <v>5</v>
          </cell>
          <cell r="H629">
            <v>5</v>
          </cell>
          <cell r="I629">
            <v>5</v>
          </cell>
        </row>
        <row r="630">
          <cell r="B630" t="str">
            <v>SKRN</v>
          </cell>
          <cell r="C630" t="str">
            <v>Superkrane Mitra Utama Tbk PT</v>
          </cell>
          <cell r="D630"/>
          <cell r="E630"/>
          <cell r="F630">
            <v>1</v>
          </cell>
          <cell r="G630">
            <v>3</v>
          </cell>
          <cell r="H630">
            <v>2</v>
          </cell>
          <cell r="I630">
            <v>2</v>
          </cell>
        </row>
        <row r="631">
          <cell r="B631" t="str">
            <v>SKYB</v>
          </cell>
          <cell r="C631" t="str">
            <v>Northcliff Citranusa Indonesia Tbk PT</v>
          </cell>
          <cell r="D631">
            <v>3</v>
          </cell>
          <cell r="E631">
            <v>3</v>
          </cell>
          <cell r="F631">
            <v>3</v>
          </cell>
          <cell r="G631">
            <v>3</v>
          </cell>
          <cell r="H631">
            <v>3</v>
          </cell>
          <cell r="I631"/>
        </row>
        <row r="632">
          <cell r="B632" t="str">
            <v>SLIS</v>
          </cell>
          <cell r="C632" t="str">
            <v>Gaya Abadi Sempurna Tbk PT</v>
          </cell>
          <cell r="D632"/>
          <cell r="E632"/>
          <cell r="F632"/>
          <cell r="G632"/>
          <cell r="H632">
            <v>3</v>
          </cell>
          <cell r="I632">
            <v>3</v>
          </cell>
        </row>
        <row r="633">
          <cell r="B633" t="str">
            <v>SMAR</v>
          </cell>
          <cell r="C633" t="str">
            <v>Sinar Mas Agro Resources and Tech Tbk PT</v>
          </cell>
          <cell r="D633">
            <v>6</v>
          </cell>
          <cell r="E633">
            <v>6</v>
          </cell>
          <cell r="F633">
            <v>6</v>
          </cell>
          <cell r="G633">
            <v>6</v>
          </cell>
          <cell r="H633">
            <v>6</v>
          </cell>
          <cell r="I633">
            <v>7</v>
          </cell>
        </row>
        <row r="634">
          <cell r="B634" t="str">
            <v>SMBR</v>
          </cell>
          <cell r="C634" t="str">
            <v>Semen Baturaja (Persero) Tbk PT</v>
          </cell>
          <cell r="D634">
            <v>5</v>
          </cell>
          <cell r="E634">
            <v>5</v>
          </cell>
          <cell r="F634">
            <v>5</v>
          </cell>
          <cell r="G634">
            <v>5</v>
          </cell>
          <cell r="H634">
            <v>5</v>
          </cell>
          <cell r="I634">
            <v>5</v>
          </cell>
        </row>
        <row r="635">
          <cell r="B635" t="str">
            <v>SMCB</v>
          </cell>
          <cell r="C635" t="str">
            <v>Solusi Bangun Indonesia Tbk PT</v>
          </cell>
          <cell r="D635">
            <v>8</v>
          </cell>
          <cell r="E635">
            <v>9</v>
          </cell>
          <cell r="F635">
            <v>7</v>
          </cell>
          <cell r="G635">
            <v>9</v>
          </cell>
          <cell r="H635">
            <v>3</v>
          </cell>
          <cell r="I635">
            <v>3</v>
          </cell>
        </row>
        <row r="636">
          <cell r="B636" t="str">
            <v>SMDM</v>
          </cell>
          <cell r="C636" t="str">
            <v>Suryamas Dutamakmur Tbk PT</v>
          </cell>
          <cell r="D636">
            <v>5</v>
          </cell>
          <cell r="E636">
            <v>6</v>
          </cell>
          <cell r="F636">
            <v>6</v>
          </cell>
          <cell r="G636">
            <v>6</v>
          </cell>
          <cell r="H636">
            <v>5</v>
          </cell>
          <cell r="I636">
            <v>4</v>
          </cell>
        </row>
        <row r="637">
          <cell r="B637" t="str">
            <v>SMDR</v>
          </cell>
          <cell r="C637" t="str">
            <v>Samudera Indonesia Tbk PT</v>
          </cell>
          <cell r="D637">
            <v>6</v>
          </cell>
          <cell r="E637">
            <v>3</v>
          </cell>
          <cell r="F637">
            <v>3</v>
          </cell>
          <cell r="G637">
            <v>3</v>
          </cell>
          <cell r="H637">
            <v>4</v>
          </cell>
          <cell r="I637">
            <v>4</v>
          </cell>
        </row>
        <row r="638">
          <cell r="B638" t="str">
            <v>SMGR</v>
          </cell>
          <cell r="C638" t="str">
            <v>Semen Indonesia (Persero) Tbk PT</v>
          </cell>
          <cell r="D638">
            <v>7</v>
          </cell>
          <cell r="E638">
            <v>7</v>
          </cell>
          <cell r="F638">
            <v>7</v>
          </cell>
          <cell r="G638">
            <v>7</v>
          </cell>
          <cell r="H638">
            <v>7</v>
          </cell>
          <cell r="I638">
            <v>7</v>
          </cell>
        </row>
        <row r="639">
          <cell r="B639" t="str">
            <v>SMKL</v>
          </cell>
          <cell r="C639" t="str">
            <v>Satyamitra Kemas Lestari Tbk PT</v>
          </cell>
          <cell r="D639"/>
          <cell r="E639"/>
          <cell r="F639"/>
          <cell r="G639"/>
          <cell r="H639">
            <v>4</v>
          </cell>
          <cell r="I639">
            <v>4</v>
          </cell>
        </row>
        <row r="640">
          <cell r="B640" t="str">
            <v>SMMA</v>
          </cell>
          <cell r="C640" t="str">
            <v>Sinar Mas Multiartha Tbk PT</v>
          </cell>
          <cell r="D640">
            <v>4</v>
          </cell>
          <cell r="E640">
            <v>4</v>
          </cell>
          <cell r="F640">
            <v>5</v>
          </cell>
          <cell r="G640">
            <v>5</v>
          </cell>
          <cell r="H640">
            <v>5</v>
          </cell>
          <cell r="I640">
            <v>5</v>
          </cell>
        </row>
        <row r="641">
          <cell r="B641" t="str">
            <v>SMMT</v>
          </cell>
          <cell r="C641" t="str">
            <v>Golden Eagle Energy Tbk PT</v>
          </cell>
          <cell r="D641">
            <v>3</v>
          </cell>
          <cell r="E641">
            <v>3</v>
          </cell>
          <cell r="F641">
            <v>3</v>
          </cell>
          <cell r="G641">
            <v>3</v>
          </cell>
          <cell r="H641">
            <v>4</v>
          </cell>
          <cell r="I641">
            <v>3</v>
          </cell>
        </row>
        <row r="642">
          <cell r="B642" t="str">
            <v>SMRA</v>
          </cell>
          <cell r="C642" t="str">
            <v>Summarecon Agung Tbk PT</v>
          </cell>
          <cell r="D642">
            <v>8</v>
          </cell>
          <cell r="E642">
            <v>8</v>
          </cell>
          <cell r="F642">
            <v>8</v>
          </cell>
          <cell r="G642">
            <v>8</v>
          </cell>
          <cell r="H642">
            <v>8</v>
          </cell>
          <cell r="I642">
            <v>8</v>
          </cell>
        </row>
        <row r="643">
          <cell r="B643" t="str">
            <v>SMRU</v>
          </cell>
          <cell r="C643" t="str">
            <v>SMR Utama Tbk PT</v>
          </cell>
          <cell r="D643">
            <v>2</v>
          </cell>
          <cell r="E643">
            <v>2</v>
          </cell>
          <cell r="F643">
            <v>2</v>
          </cell>
          <cell r="G643">
            <v>2</v>
          </cell>
          <cell r="H643">
            <v>2</v>
          </cell>
          <cell r="I643">
            <v>2</v>
          </cell>
        </row>
        <row r="644">
          <cell r="B644" t="str">
            <v>SMSM</v>
          </cell>
          <cell r="C644" t="str">
            <v>Selamat Sempurna Tbk PT</v>
          </cell>
          <cell r="D644">
            <v>5</v>
          </cell>
          <cell r="E644">
            <v>5</v>
          </cell>
          <cell r="F644">
            <v>5</v>
          </cell>
          <cell r="G644">
            <v>5</v>
          </cell>
          <cell r="H644">
            <v>4</v>
          </cell>
          <cell r="I644">
            <v>4</v>
          </cell>
        </row>
        <row r="645">
          <cell r="B645" t="str">
            <v>SNLK</v>
          </cell>
          <cell r="C645" t="str">
            <v>Sunter Lakeside Hotel Tbk PT</v>
          </cell>
          <cell r="D645"/>
          <cell r="E645"/>
          <cell r="F645"/>
          <cell r="G645"/>
          <cell r="H645">
            <v>3</v>
          </cell>
          <cell r="I645">
            <v>3</v>
          </cell>
        </row>
        <row r="646">
          <cell r="B646" t="str">
            <v>SOCI</v>
          </cell>
          <cell r="C646" t="str">
            <v>Soechi Lines Tbk PT</v>
          </cell>
          <cell r="D646">
            <v>5</v>
          </cell>
          <cell r="E646">
            <v>5</v>
          </cell>
          <cell r="F646">
            <v>5</v>
          </cell>
          <cell r="G646">
            <v>5</v>
          </cell>
          <cell r="H646">
            <v>4</v>
          </cell>
          <cell r="I646">
            <v>3</v>
          </cell>
        </row>
        <row r="647">
          <cell r="B647" t="str">
            <v>SOFA</v>
          </cell>
          <cell r="C647" t="str">
            <v>Boston Furniture Industries Tbk PT</v>
          </cell>
          <cell r="D647"/>
          <cell r="E647"/>
          <cell r="F647"/>
          <cell r="G647">
            <v>1</v>
          </cell>
          <cell r="H647">
            <v>2</v>
          </cell>
          <cell r="I647">
            <v>2</v>
          </cell>
        </row>
        <row r="648">
          <cell r="B648" t="str">
            <v>SOHO</v>
          </cell>
          <cell r="C648" t="str">
            <v>SOHO Global Health PT</v>
          </cell>
          <cell r="D648"/>
          <cell r="E648"/>
          <cell r="F648"/>
          <cell r="G648"/>
          <cell r="H648">
            <v>4</v>
          </cell>
          <cell r="I648">
            <v>4</v>
          </cell>
        </row>
        <row r="649">
          <cell r="B649" t="str">
            <v>SONA</v>
          </cell>
          <cell r="C649" t="str">
            <v>Sona Topas Tourism Industry Tbk PT</v>
          </cell>
          <cell r="D649">
            <v>7</v>
          </cell>
          <cell r="E649">
            <v>7</v>
          </cell>
          <cell r="F649">
            <v>7</v>
          </cell>
          <cell r="G649">
            <v>7</v>
          </cell>
          <cell r="H649">
            <v>7</v>
          </cell>
          <cell r="I649">
            <v>7</v>
          </cell>
        </row>
        <row r="650">
          <cell r="B650" t="str">
            <v>SOSS</v>
          </cell>
          <cell r="C650" t="str">
            <v>Shield On Service Tbk PT</v>
          </cell>
          <cell r="D650"/>
          <cell r="E650"/>
          <cell r="F650">
            <v>1</v>
          </cell>
          <cell r="G650">
            <v>3</v>
          </cell>
          <cell r="H650">
            <v>3</v>
          </cell>
          <cell r="I650">
            <v>2</v>
          </cell>
        </row>
        <row r="651">
          <cell r="B651" t="str">
            <v>SOTS</v>
          </cell>
          <cell r="C651" t="str">
            <v>Satria Mega Kencana Tbk PT</v>
          </cell>
          <cell r="D651"/>
          <cell r="E651"/>
          <cell r="F651">
            <v>2</v>
          </cell>
          <cell r="G651">
            <v>4</v>
          </cell>
          <cell r="H651">
            <v>3</v>
          </cell>
          <cell r="I651">
            <v>2</v>
          </cell>
        </row>
        <row r="652">
          <cell r="B652" t="str">
            <v>SPMA</v>
          </cell>
          <cell r="C652" t="str">
            <v>Suparma Tbk PT</v>
          </cell>
          <cell r="D652">
            <v>4</v>
          </cell>
          <cell r="E652">
            <v>4</v>
          </cell>
          <cell r="F652">
            <v>4</v>
          </cell>
          <cell r="G652">
            <v>4</v>
          </cell>
          <cell r="H652">
            <v>4</v>
          </cell>
          <cell r="I652">
            <v>4</v>
          </cell>
        </row>
        <row r="653">
          <cell r="B653" t="str">
            <v>SPTO</v>
          </cell>
          <cell r="C653" t="str">
            <v>Surya Pertiwi Tbk PT</v>
          </cell>
          <cell r="D653"/>
          <cell r="E653"/>
          <cell r="F653">
            <v>9</v>
          </cell>
          <cell r="G653">
            <v>10</v>
          </cell>
          <cell r="H653">
            <v>10</v>
          </cell>
          <cell r="I653">
            <v>10</v>
          </cell>
        </row>
        <row r="654">
          <cell r="B654" t="str">
            <v>SQMI</v>
          </cell>
          <cell r="C654" t="str">
            <v>PT Wilton Makmur Indonesia Tbk</v>
          </cell>
          <cell r="D654">
            <v>2</v>
          </cell>
          <cell r="E654">
            <v>3</v>
          </cell>
          <cell r="F654">
            <v>3</v>
          </cell>
          <cell r="G654">
            <v>2</v>
          </cell>
          <cell r="H654">
            <v>3</v>
          </cell>
          <cell r="I654">
            <v>3</v>
          </cell>
        </row>
        <row r="655">
          <cell r="B655" t="str">
            <v>SRAJ</v>
          </cell>
          <cell r="C655" t="str">
            <v>Sejahteraraya Anugrahjaya Tbk PT</v>
          </cell>
          <cell r="D655">
            <v>4</v>
          </cell>
          <cell r="E655">
            <v>4</v>
          </cell>
          <cell r="F655">
            <v>4</v>
          </cell>
          <cell r="G655">
            <v>4</v>
          </cell>
          <cell r="H655">
            <v>4</v>
          </cell>
          <cell r="I655">
            <v>4</v>
          </cell>
        </row>
        <row r="656">
          <cell r="B656" t="str">
            <v>SRIL</v>
          </cell>
          <cell r="C656" t="str">
            <v>Sri Rejeki Isman Tbk PT</v>
          </cell>
          <cell r="D656">
            <v>7</v>
          </cell>
          <cell r="E656">
            <v>7</v>
          </cell>
          <cell r="F656">
            <v>7</v>
          </cell>
          <cell r="G656">
            <v>7</v>
          </cell>
          <cell r="H656">
            <v>8</v>
          </cell>
          <cell r="I656">
            <v>8</v>
          </cell>
        </row>
        <row r="657">
          <cell r="B657" t="str">
            <v>SRSN</v>
          </cell>
          <cell r="C657" t="str">
            <v>Indo Acidatama Tbk PT</v>
          </cell>
          <cell r="D657">
            <v>6</v>
          </cell>
          <cell r="E657">
            <v>6</v>
          </cell>
          <cell r="F657">
            <v>6</v>
          </cell>
          <cell r="G657">
            <v>6</v>
          </cell>
          <cell r="H657">
            <v>6</v>
          </cell>
          <cell r="I657">
            <v>6</v>
          </cell>
        </row>
        <row r="658">
          <cell r="B658" t="str">
            <v>SRTG</v>
          </cell>
          <cell r="C658" t="str">
            <v>Saratoga Investama Sedaya Tbk PT</v>
          </cell>
          <cell r="D658">
            <v>3</v>
          </cell>
          <cell r="E658">
            <v>3</v>
          </cell>
          <cell r="F658">
            <v>3</v>
          </cell>
          <cell r="G658">
            <v>3</v>
          </cell>
          <cell r="H658">
            <v>4</v>
          </cell>
          <cell r="I658">
            <v>3</v>
          </cell>
        </row>
        <row r="659">
          <cell r="B659" t="str">
            <v>SSIA</v>
          </cell>
          <cell r="C659" t="str">
            <v>Surya Semesta Internusa Tbk PT</v>
          </cell>
          <cell r="D659">
            <v>4</v>
          </cell>
          <cell r="E659">
            <v>4</v>
          </cell>
          <cell r="F659">
            <v>4</v>
          </cell>
          <cell r="G659">
            <v>4</v>
          </cell>
          <cell r="H659">
            <v>4</v>
          </cell>
          <cell r="I659">
            <v>4</v>
          </cell>
        </row>
        <row r="660">
          <cell r="B660" t="str">
            <v>SSMS</v>
          </cell>
          <cell r="C660" t="str">
            <v>PT Sawit Sumbermas Sarana Tbk</v>
          </cell>
          <cell r="D660">
            <v>4</v>
          </cell>
          <cell r="E660">
            <v>3</v>
          </cell>
          <cell r="F660">
            <v>3</v>
          </cell>
          <cell r="G660">
            <v>4</v>
          </cell>
          <cell r="H660">
            <v>4</v>
          </cell>
          <cell r="I660">
            <v>3</v>
          </cell>
        </row>
        <row r="661">
          <cell r="B661" t="str">
            <v>SSTM</v>
          </cell>
          <cell r="C661" t="str">
            <v>Sunson Textile Manufacturer Tbk PT</v>
          </cell>
          <cell r="D661">
            <v>2</v>
          </cell>
          <cell r="E661">
            <v>2</v>
          </cell>
          <cell r="F661">
            <v>3</v>
          </cell>
          <cell r="G661">
            <v>2</v>
          </cell>
          <cell r="H661">
            <v>2</v>
          </cell>
          <cell r="I661">
            <v>2</v>
          </cell>
        </row>
        <row r="662">
          <cell r="B662" t="str">
            <v>STAR</v>
          </cell>
          <cell r="C662" t="str">
            <v>PT Buana Artha Anugerah Tbk</v>
          </cell>
          <cell r="D662">
            <v>2</v>
          </cell>
          <cell r="E662">
            <v>2</v>
          </cell>
          <cell r="F662">
            <v>2</v>
          </cell>
          <cell r="G662">
            <v>2</v>
          </cell>
          <cell r="H662">
            <v>2</v>
          </cell>
          <cell r="I662">
            <v>2</v>
          </cell>
        </row>
        <row r="663">
          <cell r="B663" t="str">
            <v>STTP</v>
          </cell>
          <cell r="C663" t="str">
            <v>Siantar Top Tbk PT</v>
          </cell>
          <cell r="D663">
            <v>4</v>
          </cell>
          <cell r="E663">
            <v>4</v>
          </cell>
          <cell r="F663">
            <v>4</v>
          </cell>
          <cell r="G663">
            <v>4</v>
          </cell>
          <cell r="H663">
            <v>4</v>
          </cell>
          <cell r="I663">
            <v>4</v>
          </cell>
        </row>
        <row r="664">
          <cell r="B664" t="str">
            <v>SUGI</v>
          </cell>
          <cell r="C664" t="str">
            <v>Sugih Energy Tbk PT</v>
          </cell>
          <cell r="D664">
            <v>5</v>
          </cell>
          <cell r="E664">
            <v>5</v>
          </cell>
          <cell r="F664">
            <v>3</v>
          </cell>
          <cell r="G664">
            <v>2</v>
          </cell>
          <cell r="H664"/>
          <cell r="I664"/>
        </row>
        <row r="665">
          <cell r="B665" t="str">
            <v>SULI</v>
          </cell>
          <cell r="C665" t="str">
            <v>SLJ Global Tbk PT</v>
          </cell>
          <cell r="D665">
            <v>3</v>
          </cell>
          <cell r="E665">
            <v>3</v>
          </cell>
          <cell r="F665">
            <v>3</v>
          </cell>
          <cell r="G665">
            <v>3</v>
          </cell>
          <cell r="H665">
            <v>3</v>
          </cell>
          <cell r="I665">
            <v>3</v>
          </cell>
        </row>
        <row r="666">
          <cell r="B666" t="str">
            <v>SUPR</v>
          </cell>
          <cell r="C666" t="str">
            <v>Solusi Tunas Pratama Tbk PT</v>
          </cell>
          <cell r="D666">
            <v>4</v>
          </cell>
          <cell r="E666">
            <v>4</v>
          </cell>
          <cell r="F666">
            <v>3</v>
          </cell>
          <cell r="G666">
            <v>3</v>
          </cell>
          <cell r="H666">
            <v>3</v>
          </cell>
          <cell r="I666">
            <v>3</v>
          </cell>
        </row>
        <row r="667">
          <cell r="B667" t="str">
            <v>SURE</v>
          </cell>
          <cell r="C667" t="str">
            <v>Super Energy Tbk PT</v>
          </cell>
          <cell r="D667"/>
          <cell r="E667"/>
          <cell r="F667"/>
          <cell r="G667">
            <v>3</v>
          </cell>
          <cell r="H667">
            <v>3</v>
          </cell>
          <cell r="I667">
            <v>3</v>
          </cell>
        </row>
        <row r="668">
          <cell r="B668" t="str">
            <v>SWAT</v>
          </cell>
          <cell r="C668" t="str">
            <v>Sriwahana Adityakarta Tbk PT</v>
          </cell>
          <cell r="D668"/>
          <cell r="E668"/>
          <cell r="F668">
            <v>1</v>
          </cell>
          <cell r="G668">
            <v>4</v>
          </cell>
          <cell r="H668">
            <v>3</v>
          </cell>
          <cell r="I668">
            <v>3</v>
          </cell>
        </row>
        <row r="669">
          <cell r="B669" t="str">
            <v>TALF</v>
          </cell>
          <cell r="C669" t="str">
            <v>Tunas Alfin Tbk PT</v>
          </cell>
          <cell r="D669">
            <v>5</v>
          </cell>
          <cell r="E669">
            <v>5</v>
          </cell>
          <cell r="F669">
            <v>5</v>
          </cell>
          <cell r="G669">
            <v>4</v>
          </cell>
          <cell r="H669">
            <v>3</v>
          </cell>
          <cell r="I669">
            <v>4</v>
          </cell>
        </row>
        <row r="670">
          <cell r="B670" t="str">
            <v>TAMA</v>
          </cell>
          <cell r="C670" t="str">
            <v>PT Lancartama Sejati Tbk</v>
          </cell>
          <cell r="D670"/>
          <cell r="E670"/>
          <cell r="F670"/>
          <cell r="G670"/>
          <cell r="H670">
            <v>2</v>
          </cell>
          <cell r="I670">
            <v>2</v>
          </cell>
        </row>
        <row r="671">
          <cell r="B671" t="str">
            <v>TAMU</v>
          </cell>
          <cell r="C671" t="str">
            <v>Pelayaran Tamarin Samudra Tbk PT</v>
          </cell>
          <cell r="D671">
            <v>4</v>
          </cell>
          <cell r="E671">
            <v>3</v>
          </cell>
          <cell r="F671">
            <v>3</v>
          </cell>
          <cell r="G671">
            <v>3</v>
          </cell>
          <cell r="H671">
            <v>3</v>
          </cell>
          <cell r="I671">
            <v>3</v>
          </cell>
        </row>
        <row r="672">
          <cell r="B672" t="str">
            <v>TAPG</v>
          </cell>
          <cell r="C672" t="str">
            <v>Triputra Agro Persada Tbk PT</v>
          </cell>
          <cell r="D672"/>
          <cell r="E672"/>
          <cell r="F672"/>
          <cell r="G672"/>
          <cell r="H672">
            <v>4</v>
          </cell>
          <cell r="I672">
            <v>5</v>
          </cell>
        </row>
        <row r="673">
          <cell r="B673" t="str">
            <v>TARA</v>
          </cell>
          <cell r="C673" t="str">
            <v>Agung Semesta Sejahtera Tbk PT</v>
          </cell>
          <cell r="D673">
            <v>2</v>
          </cell>
          <cell r="E673">
            <v>2</v>
          </cell>
          <cell r="F673">
            <v>2</v>
          </cell>
          <cell r="G673">
            <v>2</v>
          </cell>
          <cell r="H673">
            <v>2</v>
          </cell>
          <cell r="I673">
            <v>2</v>
          </cell>
        </row>
        <row r="674">
          <cell r="B674" t="str">
            <v>TAXI</v>
          </cell>
          <cell r="C674" t="str">
            <v>Express Transindo Utama Tbk PT</v>
          </cell>
          <cell r="D674">
            <v>4</v>
          </cell>
          <cell r="E674">
            <v>4</v>
          </cell>
          <cell r="F674">
            <v>4</v>
          </cell>
          <cell r="G674">
            <v>3</v>
          </cell>
          <cell r="H674">
            <v>3</v>
          </cell>
          <cell r="I674">
            <v>3</v>
          </cell>
        </row>
        <row r="675">
          <cell r="B675" t="str">
            <v>TBIG</v>
          </cell>
          <cell r="C675" t="str">
            <v>Tower Bersama Infrastructure Tbk PT</v>
          </cell>
          <cell r="D675">
            <v>5</v>
          </cell>
          <cell r="E675">
            <v>5</v>
          </cell>
          <cell r="F675">
            <v>5</v>
          </cell>
          <cell r="G675">
            <v>5</v>
          </cell>
          <cell r="H675">
            <v>5</v>
          </cell>
          <cell r="I675">
            <v>5</v>
          </cell>
        </row>
        <row r="676">
          <cell r="B676" t="str">
            <v>TBLA</v>
          </cell>
          <cell r="C676" t="str">
            <v>Tunas Baru Lampung Tbk PT</v>
          </cell>
          <cell r="D676">
            <v>6</v>
          </cell>
          <cell r="E676">
            <v>6</v>
          </cell>
          <cell r="F676">
            <v>6</v>
          </cell>
          <cell r="G676">
            <v>8</v>
          </cell>
          <cell r="H676">
            <v>7</v>
          </cell>
          <cell r="I676">
            <v>8</v>
          </cell>
        </row>
        <row r="677">
          <cell r="B677" t="str">
            <v>TBMS</v>
          </cell>
          <cell r="C677" t="str">
            <v>Tembaga Mulia Semanan Tbk PT</v>
          </cell>
          <cell r="D677">
            <v>5</v>
          </cell>
          <cell r="E677">
            <v>5</v>
          </cell>
          <cell r="F677">
            <v>5</v>
          </cell>
          <cell r="G677">
            <v>5</v>
          </cell>
          <cell r="H677">
            <v>5</v>
          </cell>
          <cell r="I677">
            <v>5</v>
          </cell>
        </row>
        <row r="678">
          <cell r="B678" t="str">
            <v>TCID</v>
          </cell>
          <cell r="C678" t="str">
            <v>Mandom Indonesia Tbk PT</v>
          </cell>
          <cell r="D678">
            <v>15</v>
          </cell>
          <cell r="E678">
            <v>16</v>
          </cell>
          <cell r="F678">
            <v>14</v>
          </cell>
          <cell r="G678">
            <v>13</v>
          </cell>
          <cell r="H678">
            <v>11</v>
          </cell>
          <cell r="I678">
            <v>8</v>
          </cell>
        </row>
        <row r="679">
          <cell r="B679" t="str">
            <v>TCPI</v>
          </cell>
          <cell r="C679" t="str">
            <v>Transcoal Pacific Tbk PT</v>
          </cell>
          <cell r="D679"/>
          <cell r="E679"/>
          <cell r="F679"/>
          <cell r="G679"/>
          <cell r="H679">
            <v>4</v>
          </cell>
          <cell r="I679">
            <v>4</v>
          </cell>
        </row>
        <row r="680">
          <cell r="B680" t="str">
            <v>TDPM</v>
          </cell>
          <cell r="C680" t="str">
            <v>Tridomain Performance Materials Tbk PT</v>
          </cell>
          <cell r="D680"/>
          <cell r="E680"/>
          <cell r="F680">
            <v>3</v>
          </cell>
          <cell r="G680">
            <v>3</v>
          </cell>
          <cell r="H680"/>
          <cell r="I680"/>
        </row>
        <row r="681">
          <cell r="B681" t="str">
            <v>TEBE</v>
          </cell>
          <cell r="C681" t="str">
            <v>Dana Brata Luhur PT</v>
          </cell>
          <cell r="D681"/>
          <cell r="E681"/>
          <cell r="F681"/>
          <cell r="G681"/>
          <cell r="H681">
            <v>2</v>
          </cell>
          <cell r="I681">
            <v>2</v>
          </cell>
        </row>
        <row r="682">
          <cell r="B682" t="str">
            <v>TECH</v>
          </cell>
          <cell r="C682" t="str">
            <v>IndoSterling Technomedia Tbk PT</v>
          </cell>
          <cell r="D682"/>
          <cell r="E682"/>
          <cell r="F682"/>
          <cell r="G682"/>
          <cell r="H682">
            <v>2</v>
          </cell>
          <cell r="I682">
            <v>2</v>
          </cell>
        </row>
        <row r="683">
          <cell r="B683" t="str">
            <v>TELE</v>
          </cell>
          <cell r="C683" t="str">
            <v>Tiphone Mobile Indonesia Tbk PT</v>
          </cell>
          <cell r="D683">
            <v>4</v>
          </cell>
          <cell r="E683">
            <v>4</v>
          </cell>
          <cell r="F683">
            <v>4</v>
          </cell>
          <cell r="G683">
            <v>5</v>
          </cell>
          <cell r="H683">
            <v>5</v>
          </cell>
          <cell r="I683">
            <v>5</v>
          </cell>
        </row>
        <row r="684">
          <cell r="B684" t="str">
            <v>TFAS</v>
          </cell>
          <cell r="C684" t="str">
            <v>Telefast Indonesia Tbk PT</v>
          </cell>
          <cell r="D684"/>
          <cell r="E684"/>
          <cell r="F684"/>
          <cell r="G684"/>
          <cell r="H684">
            <v>3</v>
          </cell>
          <cell r="I684">
            <v>3</v>
          </cell>
        </row>
        <row r="685">
          <cell r="B685" t="str">
            <v>TFCO</v>
          </cell>
          <cell r="C685" t="str">
            <v>Tifico Fiber Indonesia Tbk PT</v>
          </cell>
          <cell r="D685">
            <v>6</v>
          </cell>
          <cell r="E685">
            <v>6</v>
          </cell>
          <cell r="F685">
            <v>6</v>
          </cell>
          <cell r="G685">
            <v>6</v>
          </cell>
          <cell r="H685">
            <v>6</v>
          </cell>
          <cell r="I685">
            <v>6</v>
          </cell>
        </row>
        <row r="686">
          <cell r="B686" t="str">
            <v>TGKA</v>
          </cell>
          <cell r="C686" t="str">
            <v>Tigaraksa Satria Tbk PT</v>
          </cell>
          <cell r="D686">
            <v>4</v>
          </cell>
          <cell r="E686">
            <v>4</v>
          </cell>
          <cell r="F686">
            <v>3</v>
          </cell>
          <cell r="G686">
            <v>3</v>
          </cell>
          <cell r="H686">
            <v>3</v>
          </cell>
          <cell r="I686">
            <v>4</v>
          </cell>
        </row>
        <row r="687">
          <cell r="B687" t="str">
            <v>TGRA</v>
          </cell>
          <cell r="C687" t="str">
            <v>PT Terregra Asia Energy Tbk</v>
          </cell>
          <cell r="D687"/>
          <cell r="E687"/>
          <cell r="F687">
            <v>4</v>
          </cell>
          <cell r="G687">
            <v>4</v>
          </cell>
          <cell r="H687">
            <v>5</v>
          </cell>
          <cell r="I687">
            <v>3</v>
          </cell>
        </row>
        <row r="688">
          <cell r="B688" t="str">
            <v>TIFA</v>
          </cell>
          <cell r="C688" t="str">
            <v>KDB Tifa Finance Tbk PT</v>
          </cell>
          <cell r="D688">
            <v>3</v>
          </cell>
          <cell r="E688">
            <v>3</v>
          </cell>
          <cell r="F688">
            <v>3</v>
          </cell>
          <cell r="G688">
            <v>3</v>
          </cell>
          <cell r="H688">
            <v>3</v>
          </cell>
          <cell r="I688">
            <v>3</v>
          </cell>
        </row>
        <row r="689">
          <cell r="B689" t="str">
            <v>TINS</v>
          </cell>
          <cell r="C689" t="str">
            <v>Timah Tbk PT</v>
          </cell>
          <cell r="D689">
            <v>6</v>
          </cell>
          <cell r="E689">
            <v>4</v>
          </cell>
          <cell r="F689">
            <v>5</v>
          </cell>
          <cell r="G689">
            <v>6</v>
          </cell>
          <cell r="H689">
            <v>6</v>
          </cell>
          <cell r="I689">
            <v>6</v>
          </cell>
        </row>
        <row r="690">
          <cell r="B690" t="str">
            <v>TIRA</v>
          </cell>
          <cell r="C690" t="str">
            <v>Tira Austenite Tbk PT</v>
          </cell>
          <cell r="D690">
            <v>3</v>
          </cell>
          <cell r="E690">
            <v>3</v>
          </cell>
          <cell r="F690">
            <v>3</v>
          </cell>
          <cell r="G690">
            <v>3</v>
          </cell>
          <cell r="H690">
            <v>3</v>
          </cell>
          <cell r="I690">
            <v>3</v>
          </cell>
        </row>
        <row r="691">
          <cell r="B691" t="str">
            <v>TIRT</v>
          </cell>
          <cell r="C691" t="str">
            <v>Tirta Mahakam Resources Tbk PT</v>
          </cell>
          <cell r="D691">
            <v>3</v>
          </cell>
          <cell r="E691">
            <v>3</v>
          </cell>
          <cell r="F691">
            <v>3</v>
          </cell>
          <cell r="G691">
            <v>3</v>
          </cell>
          <cell r="H691">
            <v>2</v>
          </cell>
          <cell r="I691">
            <v>2</v>
          </cell>
        </row>
        <row r="692">
          <cell r="B692" t="str">
            <v>TKIM</v>
          </cell>
          <cell r="C692" t="str">
            <v>Pabrik Kertas Tjiwi Kimia Tbk PT</v>
          </cell>
          <cell r="D692">
            <v>9</v>
          </cell>
          <cell r="E692">
            <v>9</v>
          </cell>
          <cell r="F692">
            <v>7</v>
          </cell>
          <cell r="G692">
            <v>6</v>
          </cell>
          <cell r="H692">
            <v>4</v>
          </cell>
          <cell r="I692">
            <v>4</v>
          </cell>
        </row>
        <row r="693">
          <cell r="B693" t="str">
            <v>TLKM</v>
          </cell>
          <cell r="C693" t="str">
            <v>Telkom Indonesia (Persero) Tbk PT</v>
          </cell>
          <cell r="D693">
            <v>8</v>
          </cell>
          <cell r="E693">
            <v>7</v>
          </cell>
          <cell r="F693">
            <v>8</v>
          </cell>
          <cell r="G693">
            <v>8</v>
          </cell>
          <cell r="H693">
            <v>9</v>
          </cell>
          <cell r="I693">
            <v>9</v>
          </cell>
        </row>
        <row r="694">
          <cell r="B694" t="str">
            <v>TMAS</v>
          </cell>
          <cell r="C694" t="str">
            <v>PT Temas Tbk</v>
          </cell>
          <cell r="D694">
            <v>4</v>
          </cell>
          <cell r="E694">
            <v>4</v>
          </cell>
          <cell r="F694">
            <v>5</v>
          </cell>
          <cell r="G694">
            <v>5</v>
          </cell>
          <cell r="H694">
            <v>5</v>
          </cell>
          <cell r="I694">
            <v>4</v>
          </cell>
        </row>
        <row r="695">
          <cell r="B695" t="str">
            <v>TMPO</v>
          </cell>
          <cell r="C695" t="str">
            <v>Tempo Inti Media Tbk PT</v>
          </cell>
          <cell r="D695">
            <v>5</v>
          </cell>
          <cell r="E695">
            <v>5</v>
          </cell>
          <cell r="F695">
            <v>6</v>
          </cell>
          <cell r="G695">
            <v>5</v>
          </cell>
          <cell r="H695">
            <v>5</v>
          </cell>
          <cell r="I695">
            <v>5</v>
          </cell>
        </row>
        <row r="696">
          <cell r="B696" t="str">
            <v>TNCA</v>
          </cell>
          <cell r="C696" t="str">
            <v>PT Trimuda Nuansa Citra Tbk</v>
          </cell>
          <cell r="D696"/>
          <cell r="E696"/>
          <cell r="F696">
            <v>3</v>
          </cell>
          <cell r="G696">
            <v>3</v>
          </cell>
          <cell r="H696">
            <v>5</v>
          </cell>
          <cell r="I696">
            <v>5</v>
          </cell>
        </row>
        <row r="697">
          <cell r="B697" t="str">
            <v>TOBA</v>
          </cell>
          <cell r="C697" t="str">
            <v>TBS Energi Utama Tbk PT</v>
          </cell>
          <cell r="D697">
            <v>4</v>
          </cell>
          <cell r="E697">
            <v>5</v>
          </cell>
          <cell r="F697">
            <v>5</v>
          </cell>
          <cell r="G697">
            <v>5</v>
          </cell>
          <cell r="H697">
            <v>5</v>
          </cell>
          <cell r="I697">
            <v>5</v>
          </cell>
        </row>
        <row r="698">
          <cell r="B698" t="str">
            <v>TOPS</v>
          </cell>
          <cell r="C698" t="str">
            <v>PT Totalindo Eka Persada Tbk</v>
          </cell>
          <cell r="D698"/>
          <cell r="E698"/>
          <cell r="F698">
            <v>6</v>
          </cell>
          <cell r="G698">
            <v>6</v>
          </cell>
          <cell r="H698">
            <v>6</v>
          </cell>
          <cell r="I698">
            <v>5</v>
          </cell>
        </row>
        <row r="699">
          <cell r="B699" t="str">
            <v>TOTL</v>
          </cell>
          <cell r="C699" t="str">
            <v>Total Bangun Persada Tbk PT</v>
          </cell>
          <cell r="D699">
            <v>9</v>
          </cell>
          <cell r="E699">
            <v>9</v>
          </cell>
          <cell r="F699">
            <v>8</v>
          </cell>
          <cell r="G699">
            <v>7</v>
          </cell>
          <cell r="H699">
            <v>7</v>
          </cell>
          <cell r="I699">
            <v>7</v>
          </cell>
        </row>
        <row r="700">
          <cell r="B700" t="str">
            <v>TOTO</v>
          </cell>
          <cell r="C700" t="str">
            <v>PT Surya Toto Indonesia Tbk</v>
          </cell>
          <cell r="D700">
            <v>11</v>
          </cell>
          <cell r="E700">
            <v>11</v>
          </cell>
          <cell r="F700">
            <v>11</v>
          </cell>
          <cell r="G700">
            <v>11</v>
          </cell>
          <cell r="H700">
            <v>11</v>
          </cell>
          <cell r="I700">
            <v>11</v>
          </cell>
        </row>
        <row r="701">
          <cell r="B701" t="str">
            <v>TOWR</v>
          </cell>
          <cell r="C701" t="str">
            <v>Sarana Menara Nusantara Tbk PT</v>
          </cell>
          <cell r="D701">
            <v>7</v>
          </cell>
          <cell r="E701">
            <v>7</v>
          </cell>
          <cell r="F701">
            <v>7</v>
          </cell>
          <cell r="G701">
            <v>7</v>
          </cell>
          <cell r="H701">
            <v>7</v>
          </cell>
          <cell r="I701">
            <v>7</v>
          </cell>
        </row>
        <row r="702">
          <cell r="B702" t="str">
            <v>TOYS</v>
          </cell>
          <cell r="C702" t="str">
            <v>Sunindo Adipersada Tbk PT</v>
          </cell>
          <cell r="D702"/>
          <cell r="E702"/>
          <cell r="F702"/>
          <cell r="G702"/>
          <cell r="H702">
            <v>3</v>
          </cell>
          <cell r="I702">
            <v>3</v>
          </cell>
        </row>
        <row r="703">
          <cell r="B703" t="str">
            <v>TPIA</v>
          </cell>
          <cell r="C703" t="str">
            <v>Chandra Asri Petrochemical Tbk PT</v>
          </cell>
          <cell r="D703">
            <v>8</v>
          </cell>
          <cell r="E703">
            <v>7</v>
          </cell>
          <cell r="F703">
            <v>7</v>
          </cell>
          <cell r="G703">
            <v>8</v>
          </cell>
          <cell r="H703">
            <v>7</v>
          </cell>
          <cell r="I703">
            <v>7</v>
          </cell>
        </row>
        <row r="704">
          <cell r="B704" t="str">
            <v>TPMA</v>
          </cell>
          <cell r="C704" t="str">
            <v>Trans Power Marine Tbk PT</v>
          </cell>
          <cell r="D704">
            <v>5</v>
          </cell>
          <cell r="E704">
            <v>5</v>
          </cell>
          <cell r="F704">
            <v>5</v>
          </cell>
          <cell r="G704">
            <v>5</v>
          </cell>
          <cell r="H704">
            <v>5</v>
          </cell>
          <cell r="I704">
            <v>4</v>
          </cell>
        </row>
        <row r="705">
          <cell r="B705" t="str">
            <v>TRAM</v>
          </cell>
          <cell r="C705" t="str">
            <v>Trada Alam Minera Tbk PT</v>
          </cell>
          <cell r="D705"/>
          <cell r="E705"/>
          <cell r="F705">
            <v>3</v>
          </cell>
          <cell r="G705">
            <v>4</v>
          </cell>
          <cell r="H705"/>
          <cell r="I705"/>
        </row>
        <row r="706">
          <cell r="B706" t="str">
            <v>TRIL</v>
          </cell>
          <cell r="C706" t="str">
            <v>Triwira Insanlestari Tbk PT</v>
          </cell>
          <cell r="D706">
            <v>3</v>
          </cell>
          <cell r="E706">
            <v>3</v>
          </cell>
          <cell r="F706">
            <v>3</v>
          </cell>
          <cell r="G706">
            <v>3</v>
          </cell>
          <cell r="H706">
            <v>2</v>
          </cell>
          <cell r="I706">
            <v>2</v>
          </cell>
        </row>
        <row r="707">
          <cell r="B707" t="str">
            <v>TRIM</v>
          </cell>
          <cell r="C707" t="str">
            <v>Trimegah Sekuritas Indonesia Tbk PT</v>
          </cell>
          <cell r="D707">
            <v>3</v>
          </cell>
          <cell r="E707">
            <v>3</v>
          </cell>
          <cell r="F707">
            <v>3</v>
          </cell>
          <cell r="G707">
            <v>3</v>
          </cell>
          <cell r="H707">
            <v>3</v>
          </cell>
          <cell r="I707">
            <v>3</v>
          </cell>
        </row>
        <row r="708">
          <cell r="B708" t="str">
            <v>TRIN</v>
          </cell>
          <cell r="C708" t="str">
            <v>Perintis Triniti Properti PT Tbk</v>
          </cell>
          <cell r="D708"/>
          <cell r="E708"/>
          <cell r="F708"/>
          <cell r="G708"/>
          <cell r="H708">
            <v>7</v>
          </cell>
          <cell r="I708">
            <v>7</v>
          </cell>
        </row>
        <row r="709">
          <cell r="B709" t="str">
            <v>TRIO</v>
          </cell>
          <cell r="C709" t="str">
            <v>PT Trikomsel Oke Tbk</v>
          </cell>
          <cell r="D709">
            <v>8</v>
          </cell>
          <cell r="E709">
            <v>8</v>
          </cell>
          <cell r="F709">
            <v>7</v>
          </cell>
          <cell r="G709">
            <v>7</v>
          </cell>
          <cell r="H709">
            <v>3</v>
          </cell>
          <cell r="I709">
            <v>3</v>
          </cell>
        </row>
        <row r="710">
          <cell r="B710" t="str">
            <v>TRIS</v>
          </cell>
          <cell r="C710" t="str">
            <v>Trisula International Tbk PT</v>
          </cell>
          <cell r="D710">
            <v>3</v>
          </cell>
          <cell r="E710">
            <v>4</v>
          </cell>
          <cell r="F710">
            <v>4</v>
          </cell>
          <cell r="G710">
            <v>4</v>
          </cell>
          <cell r="H710">
            <v>3</v>
          </cell>
          <cell r="I710">
            <v>3</v>
          </cell>
        </row>
        <row r="711">
          <cell r="B711" t="str">
            <v>TRJA</v>
          </cell>
          <cell r="C711" t="str">
            <v>Transkon Jaya PT</v>
          </cell>
          <cell r="D711"/>
          <cell r="E711"/>
          <cell r="F711"/>
          <cell r="G711"/>
          <cell r="H711">
            <v>3</v>
          </cell>
          <cell r="I711">
            <v>3</v>
          </cell>
        </row>
        <row r="712">
          <cell r="B712" t="str">
            <v>TRST</v>
          </cell>
          <cell r="C712" t="str">
            <v>Trias Sentosa Tbk PT</v>
          </cell>
          <cell r="D712">
            <v>3</v>
          </cell>
          <cell r="E712">
            <v>3</v>
          </cell>
          <cell r="F712">
            <v>4</v>
          </cell>
          <cell r="G712">
            <v>4</v>
          </cell>
          <cell r="H712">
            <v>4</v>
          </cell>
          <cell r="I712">
            <v>4</v>
          </cell>
        </row>
        <row r="713">
          <cell r="B713" t="b">
            <v>1</v>
          </cell>
          <cell r="C713" t="str">
            <v>Triniti Dinamik PT Tbk</v>
          </cell>
          <cell r="D713"/>
          <cell r="E713"/>
          <cell r="F713"/>
          <cell r="G713"/>
          <cell r="H713"/>
          <cell r="I713"/>
        </row>
        <row r="714">
          <cell r="B714" t="str">
            <v>TRUK</v>
          </cell>
          <cell r="C714" t="str">
            <v>Guna Timur Raya Tbk PT</v>
          </cell>
          <cell r="D714"/>
          <cell r="E714"/>
          <cell r="F714"/>
          <cell r="G714"/>
          <cell r="H714">
            <v>2</v>
          </cell>
          <cell r="I714">
            <v>2</v>
          </cell>
        </row>
        <row r="715">
          <cell r="B715" t="str">
            <v>TRUS</v>
          </cell>
          <cell r="C715" t="str">
            <v>PT Trust Finance Indonesia Tbk</v>
          </cell>
          <cell r="D715">
            <v>3</v>
          </cell>
          <cell r="E715">
            <v>2</v>
          </cell>
          <cell r="F715">
            <v>2</v>
          </cell>
          <cell r="G715">
            <v>3</v>
          </cell>
          <cell r="H715">
            <v>3</v>
          </cell>
          <cell r="I715">
            <v>3</v>
          </cell>
        </row>
        <row r="716">
          <cell r="B716" t="str">
            <v>TSPC</v>
          </cell>
          <cell r="C716" t="str">
            <v>Tempo Scan Pacific Tbk PT</v>
          </cell>
          <cell r="D716">
            <v>11</v>
          </cell>
          <cell r="E716">
            <v>10</v>
          </cell>
          <cell r="F716">
            <v>10</v>
          </cell>
          <cell r="G716">
            <v>9</v>
          </cell>
          <cell r="H716">
            <v>10</v>
          </cell>
          <cell r="I716">
            <v>9</v>
          </cell>
        </row>
        <row r="717">
          <cell r="B717" t="str">
            <v>TUGU</v>
          </cell>
          <cell r="C717" t="str">
            <v>Asuransi Tugu Pratama Indonesia Tbk PT</v>
          </cell>
          <cell r="D717"/>
          <cell r="E717"/>
          <cell r="F717"/>
          <cell r="G717"/>
          <cell r="H717">
            <v>4</v>
          </cell>
          <cell r="I717">
            <v>6</v>
          </cell>
        </row>
        <row r="718">
          <cell r="B718" t="str">
            <v>TURI</v>
          </cell>
          <cell r="C718" t="str">
            <v>Tunas Ridean Tbk PT</v>
          </cell>
          <cell r="D718">
            <v>5</v>
          </cell>
          <cell r="E718">
            <v>5</v>
          </cell>
          <cell r="F718">
            <v>5</v>
          </cell>
          <cell r="G718">
            <v>5</v>
          </cell>
          <cell r="H718">
            <v>5</v>
          </cell>
          <cell r="I718">
            <v>5</v>
          </cell>
        </row>
        <row r="719">
          <cell r="B719" t="str">
            <v>UANG</v>
          </cell>
          <cell r="C719" t="str">
            <v>Pakuan Tbk PT</v>
          </cell>
          <cell r="D719"/>
          <cell r="E719"/>
          <cell r="F719"/>
          <cell r="G719"/>
          <cell r="H719">
            <v>2</v>
          </cell>
          <cell r="I719">
            <v>2</v>
          </cell>
        </row>
        <row r="720">
          <cell r="B720" t="str">
            <v>UCID</v>
          </cell>
          <cell r="C720" t="str">
            <v>Uni-Charm Indonesia PT</v>
          </cell>
          <cell r="D720"/>
          <cell r="E720"/>
          <cell r="F720"/>
          <cell r="G720"/>
          <cell r="H720">
            <v>4</v>
          </cell>
          <cell r="I720">
            <v>4</v>
          </cell>
        </row>
        <row r="721">
          <cell r="B721" t="str">
            <v>UFOE</v>
          </cell>
          <cell r="C721" t="str">
            <v>Damai Sejahtera Abadi Tbk PT</v>
          </cell>
          <cell r="D721"/>
          <cell r="E721"/>
          <cell r="F721"/>
          <cell r="G721"/>
          <cell r="H721">
            <v>3</v>
          </cell>
          <cell r="I721">
            <v>3</v>
          </cell>
        </row>
        <row r="722">
          <cell r="B722" t="str">
            <v>ULTJ</v>
          </cell>
          <cell r="C722" t="str">
            <v>Ultrajaya Milk Industry Tbk PT</v>
          </cell>
          <cell r="D722">
            <v>3</v>
          </cell>
          <cell r="E722">
            <v>3</v>
          </cell>
          <cell r="F722">
            <v>3</v>
          </cell>
          <cell r="G722">
            <v>3</v>
          </cell>
          <cell r="H722">
            <v>4</v>
          </cell>
          <cell r="I722">
            <v>4</v>
          </cell>
        </row>
        <row r="723">
          <cell r="B723" t="str">
            <v>UNIC</v>
          </cell>
          <cell r="C723" t="str">
            <v>Unggul Indah Cahaya Tbk PT</v>
          </cell>
          <cell r="D723">
            <v>5</v>
          </cell>
          <cell r="E723">
            <v>4</v>
          </cell>
          <cell r="F723">
            <v>4</v>
          </cell>
          <cell r="G723">
            <v>4</v>
          </cell>
          <cell r="H723">
            <v>4</v>
          </cell>
          <cell r="I723">
            <v>4</v>
          </cell>
        </row>
        <row r="724">
          <cell r="B724" t="str">
            <v>UNIQ</v>
          </cell>
          <cell r="C724" t="str">
            <v>Ulima Nitra Tbk PT</v>
          </cell>
          <cell r="D724"/>
          <cell r="E724"/>
          <cell r="F724"/>
          <cell r="G724"/>
          <cell r="H724">
            <v>4</v>
          </cell>
          <cell r="I724">
            <v>2</v>
          </cell>
        </row>
        <row r="725">
          <cell r="B725" t="str">
            <v>UNIT</v>
          </cell>
          <cell r="C725" t="str">
            <v>Nusantara Inti Corpora Tbk PT</v>
          </cell>
          <cell r="D725">
            <v>2</v>
          </cell>
          <cell r="E725">
            <v>2</v>
          </cell>
          <cell r="F725">
            <v>3</v>
          </cell>
          <cell r="G725">
            <v>3</v>
          </cell>
          <cell r="H725">
            <v>3</v>
          </cell>
          <cell r="I725">
            <v>3</v>
          </cell>
        </row>
        <row r="726">
          <cell r="B726" t="str">
            <v>UNSP</v>
          </cell>
          <cell r="C726" t="str">
            <v>Bakrie Sumatera Plantations Tbk PT</v>
          </cell>
          <cell r="D726">
            <v>7</v>
          </cell>
          <cell r="E726">
            <v>7</v>
          </cell>
          <cell r="F726">
            <v>5</v>
          </cell>
          <cell r="G726">
            <v>5</v>
          </cell>
          <cell r="H726">
            <v>5</v>
          </cell>
          <cell r="I726">
            <v>5</v>
          </cell>
        </row>
        <row r="727">
          <cell r="B727" t="str">
            <v>UNTR</v>
          </cell>
          <cell r="C727" t="str">
            <v>United Tractors Tbk PT</v>
          </cell>
          <cell r="D727">
            <v>6</v>
          </cell>
          <cell r="E727">
            <v>6</v>
          </cell>
          <cell r="F727">
            <v>7</v>
          </cell>
          <cell r="G727">
            <v>7</v>
          </cell>
          <cell r="H727">
            <v>6</v>
          </cell>
          <cell r="I727">
            <v>6</v>
          </cell>
        </row>
        <row r="728">
          <cell r="B728" t="str">
            <v>UNVR</v>
          </cell>
          <cell r="C728" t="str">
            <v>Unilever Indonesia Tbk PT</v>
          </cell>
          <cell r="D728">
            <v>11</v>
          </cell>
          <cell r="E728">
            <v>10</v>
          </cell>
          <cell r="F728">
            <v>10</v>
          </cell>
          <cell r="G728">
            <v>10</v>
          </cell>
          <cell r="H728">
            <v>11</v>
          </cell>
          <cell r="I728">
            <v>9</v>
          </cell>
        </row>
        <row r="729">
          <cell r="B729" t="str">
            <v>URBN</v>
          </cell>
          <cell r="C729" t="str">
            <v>Urban Jakarta Propertindo Tbk PT</v>
          </cell>
          <cell r="D729"/>
          <cell r="E729"/>
          <cell r="F729">
            <v>1</v>
          </cell>
          <cell r="G729">
            <v>4</v>
          </cell>
          <cell r="H729">
            <v>3</v>
          </cell>
          <cell r="I729">
            <v>3</v>
          </cell>
        </row>
        <row r="730">
          <cell r="B730" t="str">
            <v>UVCR</v>
          </cell>
          <cell r="C730" t="str">
            <v>Trimegah Karya Pratama Tbk PT</v>
          </cell>
          <cell r="D730"/>
          <cell r="E730"/>
          <cell r="F730"/>
          <cell r="G730"/>
          <cell r="H730"/>
          <cell r="I730"/>
        </row>
        <row r="731">
          <cell r="B731" t="str">
            <v>VICI</v>
          </cell>
          <cell r="C731" t="str">
            <v>Victoria Care Indonesia Tbk PT</v>
          </cell>
          <cell r="D731"/>
          <cell r="E731"/>
          <cell r="F731"/>
          <cell r="G731"/>
          <cell r="H731">
            <v>4</v>
          </cell>
          <cell r="I731">
            <v>4</v>
          </cell>
        </row>
        <row r="732">
          <cell r="B732" t="str">
            <v>VICO</v>
          </cell>
          <cell r="C732" t="str">
            <v>Victoria Investama Tbk PT</v>
          </cell>
          <cell r="D732">
            <v>3</v>
          </cell>
          <cell r="E732">
            <v>3</v>
          </cell>
          <cell r="F732">
            <v>3</v>
          </cell>
          <cell r="G732">
            <v>2</v>
          </cell>
          <cell r="H732">
            <v>2</v>
          </cell>
          <cell r="I732">
            <v>2</v>
          </cell>
        </row>
        <row r="733">
          <cell r="B733" t="str">
            <v>VINS</v>
          </cell>
          <cell r="C733" t="str">
            <v>Victoria Insurance Tbk PT</v>
          </cell>
          <cell r="D733">
            <v>3</v>
          </cell>
          <cell r="E733">
            <v>4</v>
          </cell>
          <cell r="F733">
            <v>2</v>
          </cell>
          <cell r="G733">
            <v>3</v>
          </cell>
          <cell r="H733">
            <v>3</v>
          </cell>
          <cell r="I733">
            <v>4</v>
          </cell>
        </row>
        <row r="734">
          <cell r="B734" t="str">
            <v>VIVA</v>
          </cell>
          <cell r="C734" t="str">
            <v>Visi Media Asia Tbk PT</v>
          </cell>
          <cell r="D734">
            <v>7</v>
          </cell>
          <cell r="E734">
            <v>7</v>
          </cell>
          <cell r="F734">
            <v>6</v>
          </cell>
          <cell r="G734">
            <v>6</v>
          </cell>
          <cell r="H734">
            <v>6</v>
          </cell>
          <cell r="I734">
            <v>6</v>
          </cell>
        </row>
        <row r="735">
          <cell r="B735" t="str">
            <v>VOKS</v>
          </cell>
          <cell r="C735" t="str">
            <v>Voksel Electric Tbk PT</v>
          </cell>
          <cell r="D735">
            <v>5</v>
          </cell>
          <cell r="E735">
            <v>6</v>
          </cell>
          <cell r="F735">
            <v>6</v>
          </cell>
          <cell r="G735">
            <v>6</v>
          </cell>
          <cell r="H735">
            <v>6</v>
          </cell>
          <cell r="I735">
            <v>7</v>
          </cell>
        </row>
        <row r="736">
          <cell r="B736" t="str">
            <v>VRNA</v>
          </cell>
          <cell r="C736" t="str">
            <v>Verena Multi Finance Tbk PT</v>
          </cell>
          <cell r="D736">
            <v>3</v>
          </cell>
          <cell r="E736">
            <v>3</v>
          </cell>
          <cell r="F736">
            <v>3</v>
          </cell>
          <cell r="G736">
            <v>3</v>
          </cell>
          <cell r="H736">
            <v>5</v>
          </cell>
          <cell r="I736">
            <v>5</v>
          </cell>
        </row>
        <row r="737">
          <cell r="B737" t="str">
            <v>WAPO</v>
          </cell>
          <cell r="C737" t="str">
            <v>Wahana Pronatural Tbk PT</v>
          </cell>
          <cell r="D737">
            <v>3</v>
          </cell>
          <cell r="E737">
            <v>3</v>
          </cell>
          <cell r="F737">
            <v>3</v>
          </cell>
          <cell r="G737">
            <v>3</v>
          </cell>
          <cell r="H737">
            <v>2</v>
          </cell>
          <cell r="I737">
            <v>2</v>
          </cell>
        </row>
        <row r="738">
          <cell r="B738" t="str">
            <v>WEGE</v>
          </cell>
          <cell r="C738" t="str">
            <v>Wijaya Karya Bangunan Gedung Tbk PT</v>
          </cell>
          <cell r="D738">
            <v>4</v>
          </cell>
          <cell r="E738">
            <v>4</v>
          </cell>
          <cell r="F738">
            <v>5</v>
          </cell>
          <cell r="G738">
            <v>5</v>
          </cell>
          <cell r="H738">
            <v>5</v>
          </cell>
          <cell r="I738">
            <v>5</v>
          </cell>
        </row>
        <row r="739">
          <cell r="B739" t="str">
            <v>WEHA</v>
          </cell>
          <cell r="C739" t="str">
            <v>Weha Transportasi Indonesia TBK PT</v>
          </cell>
          <cell r="D739">
            <v>5</v>
          </cell>
          <cell r="E739">
            <v>3</v>
          </cell>
          <cell r="F739">
            <v>3</v>
          </cell>
          <cell r="G739">
            <v>3</v>
          </cell>
          <cell r="H739">
            <v>5</v>
          </cell>
          <cell r="I739">
            <v>5</v>
          </cell>
        </row>
        <row r="740">
          <cell r="B740" t="str">
            <v>WICO</v>
          </cell>
          <cell r="C740" t="str">
            <v>Wicaksana Overseas International Tbk PT</v>
          </cell>
          <cell r="D740">
            <v>2</v>
          </cell>
          <cell r="E740">
            <v>2</v>
          </cell>
          <cell r="F740">
            <v>3</v>
          </cell>
          <cell r="G740">
            <v>3</v>
          </cell>
          <cell r="H740">
            <v>3</v>
          </cell>
          <cell r="I740">
            <v>3</v>
          </cell>
        </row>
        <row r="741">
          <cell r="B741" t="str">
            <v>WIFI</v>
          </cell>
          <cell r="C741" t="str">
            <v>Solusi Sinergi Digital Tbk PT</v>
          </cell>
          <cell r="D741"/>
          <cell r="E741"/>
          <cell r="F741"/>
          <cell r="G741"/>
          <cell r="H741">
            <v>4</v>
          </cell>
          <cell r="I741">
            <v>3</v>
          </cell>
        </row>
        <row r="742">
          <cell r="B742" t="str">
            <v>WIIM</v>
          </cell>
          <cell r="C742" t="str">
            <v>PT Wismilak Inti Makmur Tbk</v>
          </cell>
          <cell r="D742">
            <v>6</v>
          </cell>
          <cell r="E742">
            <v>6</v>
          </cell>
          <cell r="F742">
            <v>6</v>
          </cell>
          <cell r="G742">
            <v>6</v>
          </cell>
          <cell r="H742">
            <v>5</v>
          </cell>
          <cell r="I742">
            <v>5</v>
          </cell>
        </row>
        <row r="743">
          <cell r="B743" t="str">
            <v>WIKA</v>
          </cell>
          <cell r="C743" t="str">
            <v>Wijaya Karya (Persero) Tbk PT</v>
          </cell>
          <cell r="D743">
            <v>7</v>
          </cell>
          <cell r="E743">
            <v>6</v>
          </cell>
          <cell r="F743">
            <v>6</v>
          </cell>
          <cell r="G743">
            <v>7</v>
          </cell>
          <cell r="H743">
            <v>7</v>
          </cell>
          <cell r="I743">
            <v>7</v>
          </cell>
        </row>
        <row r="744">
          <cell r="B744" t="str">
            <v>WINS</v>
          </cell>
          <cell r="C744" t="str">
            <v>Wintermar Offshore Marine Tbk PT</v>
          </cell>
          <cell r="D744">
            <v>6</v>
          </cell>
          <cell r="E744">
            <v>6</v>
          </cell>
          <cell r="F744">
            <v>6</v>
          </cell>
          <cell r="G744">
            <v>6</v>
          </cell>
          <cell r="H744">
            <v>5</v>
          </cell>
          <cell r="I744">
            <v>5</v>
          </cell>
        </row>
        <row r="745">
          <cell r="B745" t="str">
            <v>WMUU</v>
          </cell>
          <cell r="C745" t="str">
            <v>Widodo Makmur Unggas Tbk PT</v>
          </cell>
          <cell r="D745"/>
          <cell r="E745"/>
          <cell r="F745"/>
          <cell r="G745"/>
          <cell r="H745">
            <v>3</v>
          </cell>
          <cell r="I745">
            <v>4</v>
          </cell>
        </row>
        <row r="746">
          <cell r="B746" t="str">
            <v>WOMF</v>
          </cell>
          <cell r="C746" t="str">
            <v>Wahana Ottomitra Multiartha Tbk PT</v>
          </cell>
          <cell r="D746">
            <v>4</v>
          </cell>
          <cell r="E746">
            <v>5</v>
          </cell>
          <cell r="F746">
            <v>5</v>
          </cell>
          <cell r="G746">
            <v>5</v>
          </cell>
          <cell r="H746">
            <v>5</v>
          </cell>
          <cell r="I746">
            <v>5</v>
          </cell>
        </row>
        <row r="747">
          <cell r="B747" t="str">
            <v>WOOD</v>
          </cell>
          <cell r="C747" t="str">
            <v>Integra Indocabinet Tbk PT</v>
          </cell>
          <cell r="D747"/>
          <cell r="E747"/>
          <cell r="F747">
            <v>5</v>
          </cell>
          <cell r="G747">
            <v>5</v>
          </cell>
          <cell r="H747">
            <v>5</v>
          </cell>
          <cell r="I747">
            <v>5</v>
          </cell>
        </row>
        <row r="748">
          <cell r="B748" t="str">
            <v>WOWS</v>
          </cell>
          <cell r="C748" t="str">
            <v>PT Ginting Jaya Energi Tbk</v>
          </cell>
          <cell r="D748"/>
          <cell r="E748"/>
          <cell r="F748"/>
          <cell r="G748"/>
          <cell r="H748">
            <v>3</v>
          </cell>
          <cell r="I748">
            <v>3</v>
          </cell>
        </row>
        <row r="749">
          <cell r="B749" t="str">
            <v>WSBP</v>
          </cell>
          <cell r="C749" t="str">
            <v>Waskita Beton Precast Tbk PT</v>
          </cell>
          <cell r="D749">
            <v>3</v>
          </cell>
          <cell r="E749">
            <v>4</v>
          </cell>
          <cell r="F749">
            <v>5</v>
          </cell>
          <cell r="G749">
            <v>5</v>
          </cell>
          <cell r="H749">
            <v>5</v>
          </cell>
          <cell r="I749">
            <v>4</v>
          </cell>
        </row>
        <row r="750">
          <cell r="B750" t="str">
            <v>WSKT</v>
          </cell>
          <cell r="C750" t="str">
            <v>Waskita Karya (Persero) Tbk PT</v>
          </cell>
          <cell r="D750">
            <v>6</v>
          </cell>
          <cell r="E750">
            <v>6</v>
          </cell>
          <cell r="F750">
            <v>6</v>
          </cell>
          <cell r="G750">
            <v>7</v>
          </cell>
          <cell r="H750">
            <v>7</v>
          </cell>
          <cell r="I750">
            <v>7</v>
          </cell>
        </row>
        <row r="751">
          <cell r="B751" t="str">
            <v>WTON</v>
          </cell>
          <cell r="C751" t="str">
            <v>PT Wijaya Karya Beton Tbk</v>
          </cell>
          <cell r="D751">
            <v>6</v>
          </cell>
          <cell r="E751">
            <v>6</v>
          </cell>
          <cell r="F751">
            <v>7</v>
          </cell>
          <cell r="G751">
            <v>7</v>
          </cell>
          <cell r="H751">
            <v>6</v>
          </cell>
          <cell r="I751">
            <v>5</v>
          </cell>
        </row>
        <row r="752">
          <cell r="B752" t="str">
            <v>XAFA</v>
          </cell>
          <cell r="C752" t="str">
            <v>#N/A</v>
          </cell>
          <cell r="D752"/>
          <cell r="E752"/>
          <cell r="F752"/>
          <cell r="G752"/>
          <cell r="H752"/>
          <cell r="I752"/>
        </row>
        <row r="753">
          <cell r="B753" t="str">
            <v>XAQA</v>
          </cell>
          <cell r="C753" t="str">
            <v>#N/A</v>
          </cell>
          <cell r="D753"/>
          <cell r="E753"/>
          <cell r="F753"/>
          <cell r="G753"/>
          <cell r="H753"/>
          <cell r="I753"/>
        </row>
        <row r="754">
          <cell r="B754" t="str">
            <v>XASG</v>
          </cell>
          <cell r="C754" t="str">
            <v>#N/A</v>
          </cell>
          <cell r="D754"/>
          <cell r="E754"/>
          <cell r="F754"/>
          <cell r="G754"/>
          <cell r="H754"/>
          <cell r="I754"/>
        </row>
        <row r="755">
          <cell r="B755" t="str">
            <v>XBES</v>
          </cell>
          <cell r="C755" t="str">
            <v>#N/A</v>
          </cell>
          <cell r="D755"/>
          <cell r="E755"/>
          <cell r="F755"/>
          <cell r="G755"/>
          <cell r="H755"/>
          <cell r="I755"/>
        </row>
        <row r="756">
          <cell r="B756" t="str">
            <v>XBID</v>
          </cell>
          <cell r="C756" t="str">
            <v>#N/A</v>
          </cell>
          <cell r="D756"/>
          <cell r="E756"/>
          <cell r="F756"/>
          <cell r="G756"/>
          <cell r="H756"/>
          <cell r="I756"/>
        </row>
        <row r="757">
          <cell r="B757" t="str">
            <v>XBIG</v>
          </cell>
          <cell r="C757" t="str">
            <v>#N/A</v>
          </cell>
          <cell r="D757"/>
          <cell r="E757"/>
          <cell r="F757"/>
          <cell r="G757"/>
          <cell r="H757"/>
          <cell r="I757"/>
        </row>
        <row r="758">
          <cell r="B758" t="str">
            <v>XBIN</v>
          </cell>
          <cell r="C758" t="str">
            <v>#N/A</v>
          </cell>
          <cell r="D758"/>
          <cell r="E758"/>
          <cell r="F758"/>
          <cell r="G758"/>
          <cell r="H758"/>
          <cell r="I758"/>
        </row>
        <row r="759">
          <cell r="B759" t="str">
            <v>XBLQ</v>
          </cell>
          <cell r="C759" t="str">
            <v>#N/A</v>
          </cell>
          <cell r="D759"/>
          <cell r="E759"/>
          <cell r="F759"/>
          <cell r="G759"/>
          <cell r="H759"/>
          <cell r="I759"/>
        </row>
        <row r="760">
          <cell r="B760" t="str">
            <v>XBNI</v>
          </cell>
          <cell r="C760" t="str">
            <v>#N/A</v>
          </cell>
          <cell r="D760"/>
          <cell r="E760"/>
          <cell r="F760"/>
          <cell r="G760"/>
          <cell r="H760"/>
          <cell r="I760"/>
        </row>
        <row r="761">
          <cell r="B761" t="str">
            <v>XBSK</v>
          </cell>
          <cell r="C761" t="str">
            <v>#N/A</v>
          </cell>
          <cell r="D761"/>
          <cell r="E761"/>
          <cell r="F761"/>
          <cell r="G761"/>
          <cell r="H761"/>
          <cell r="I761"/>
        </row>
        <row r="762">
          <cell r="B762" t="str">
            <v>XCID</v>
          </cell>
          <cell r="C762" t="str">
            <v>#N/A</v>
          </cell>
          <cell r="D762"/>
          <cell r="E762"/>
          <cell r="F762"/>
          <cell r="G762"/>
          <cell r="H762"/>
          <cell r="I762"/>
        </row>
        <row r="763">
          <cell r="B763" t="str">
            <v>XCIS</v>
          </cell>
          <cell r="C763" t="str">
            <v>#N/A</v>
          </cell>
          <cell r="D763"/>
          <cell r="E763"/>
          <cell r="F763"/>
          <cell r="G763"/>
          <cell r="H763"/>
          <cell r="I763"/>
        </row>
        <row r="764">
          <cell r="B764" t="str">
            <v>XCLQ</v>
          </cell>
          <cell r="C764" t="str">
            <v>#N/A</v>
          </cell>
          <cell r="D764"/>
          <cell r="E764"/>
          <cell r="F764"/>
          <cell r="G764"/>
          <cell r="H764"/>
          <cell r="I764"/>
        </row>
        <row r="765">
          <cell r="B765" t="str">
            <v>XDIF</v>
          </cell>
          <cell r="C765" t="str">
            <v>#N/A</v>
          </cell>
          <cell r="D765"/>
          <cell r="E765"/>
          <cell r="F765"/>
          <cell r="G765"/>
          <cell r="H765"/>
          <cell r="I765"/>
        </row>
        <row r="766">
          <cell r="B766" t="str">
            <v>XDSG</v>
          </cell>
          <cell r="C766" t="str">
            <v>#N/A</v>
          </cell>
          <cell r="D766"/>
          <cell r="E766"/>
          <cell r="F766"/>
          <cell r="G766"/>
          <cell r="H766"/>
          <cell r="I766"/>
        </row>
        <row r="767">
          <cell r="B767" t="str">
            <v>XIFE</v>
          </cell>
          <cell r="C767" t="str">
            <v>#N/A</v>
          </cell>
          <cell r="D767"/>
          <cell r="E767"/>
          <cell r="F767"/>
          <cell r="G767"/>
          <cell r="H767"/>
          <cell r="I767"/>
        </row>
        <row r="768">
          <cell r="B768" t="str">
            <v>XIHD</v>
          </cell>
          <cell r="C768" t="str">
            <v>#N/A</v>
          </cell>
          <cell r="D768"/>
          <cell r="E768"/>
          <cell r="F768"/>
          <cell r="G768"/>
          <cell r="H768"/>
          <cell r="I768"/>
        </row>
        <row r="769">
          <cell r="B769" t="str">
            <v>XIIC</v>
          </cell>
          <cell r="C769" t="str">
            <v>#N/A</v>
          </cell>
          <cell r="D769"/>
          <cell r="E769"/>
          <cell r="F769"/>
          <cell r="G769"/>
          <cell r="H769"/>
          <cell r="I769"/>
        </row>
        <row r="770">
          <cell r="B770" t="str">
            <v>XIID</v>
          </cell>
          <cell r="C770" t="str">
            <v>#N/A</v>
          </cell>
          <cell r="D770"/>
          <cell r="E770"/>
          <cell r="F770"/>
          <cell r="G770"/>
          <cell r="H770"/>
          <cell r="I770"/>
        </row>
        <row r="771">
          <cell r="B771" t="str">
            <v>XIIF</v>
          </cell>
          <cell r="C771" t="str">
            <v>#N/A</v>
          </cell>
          <cell r="D771"/>
          <cell r="E771"/>
          <cell r="F771"/>
          <cell r="G771"/>
          <cell r="H771"/>
          <cell r="I771"/>
        </row>
        <row r="772">
          <cell r="B772" t="str">
            <v>XIIT</v>
          </cell>
          <cell r="C772" t="str">
            <v>#N/A</v>
          </cell>
          <cell r="D772"/>
          <cell r="E772"/>
          <cell r="F772"/>
          <cell r="G772"/>
          <cell r="H772"/>
          <cell r="I772"/>
        </row>
        <row r="773">
          <cell r="B773" t="str">
            <v>XIJI</v>
          </cell>
          <cell r="C773" t="str">
            <v>#N/A</v>
          </cell>
          <cell r="D773"/>
          <cell r="E773"/>
          <cell r="F773"/>
          <cell r="G773"/>
          <cell r="H773"/>
          <cell r="I773"/>
        </row>
        <row r="774">
          <cell r="B774" t="str">
            <v>XILV</v>
          </cell>
          <cell r="C774" t="str">
            <v>#N/A</v>
          </cell>
          <cell r="D774"/>
          <cell r="E774"/>
          <cell r="F774"/>
          <cell r="G774"/>
          <cell r="H774"/>
          <cell r="I774"/>
        </row>
        <row r="775">
          <cell r="B775" t="str">
            <v>XIML</v>
          </cell>
          <cell r="C775" t="str">
            <v>#N/A</v>
          </cell>
          <cell r="D775"/>
          <cell r="E775"/>
          <cell r="F775"/>
          <cell r="G775"/>
          <cell r="H775"/>
          <cell r="I775"/>
        </row>
        <row r="776">
          <cell r="B776" t="str">
            <v>XIPI</v>
          </cell>
          <cell r="C776" t="str">
            <v>#N/A</v>
          </cell>
          <cell r="D776"/>
          <cell r="E776"/>
          <cell r="F776"/>
          <cell r="G776"/>
          <cell r="H776"/>
          <cell r="I776"/>
        </row>
        <row r="777">
          <cell r="B777" t="str">
            <v>XISB</v>
          </cell>
          <cell r="C777" t="str">
            <v>#N/A</v>
          </cell>
          <cell r="D777"/>
          <cell r="E777"/>
          <cell r="F777"/>
          <cell r="G777"/>
          <cell r="H777"/>
          <cell r="I777"/>
        </row>
        <row r="778">
          <cell r="B778" t="str">
            <v>XISC</v>
          </cell>
          <cell r="C778" t="str">
            <v>#N/A</v>
          </cell>
          <cell r="D778"/>
          <cell r="E778"/>
          <cell r="F778"/>
          <cell r="G778"/>
          <cell r="H778"/>
          <cell r="I778"/>
        </row>
        <row r="779">
          <cell r="B779" t="str">
            <v>XISI</v>
          </cell>
          <cell r="C779" t="str">
            <v>#N/A</v>
          </cell>
          <cell r="D779"/>
          <cell r="E779"/>
          <cell r="F779"/>
          <cell r="G779"/>
          <cell r="H779"/>
          <cell r="I779"/>
        </row>
        <row r="780">
          <cell r="B780" t="str">
            <v>XISR</v>
          </cell>
          <cell r="C780" t="str">
            <v>#N/A</v>
          </cell>
          <cell r="D780"/>
          <cell r="E780"/>
          <cell r="F780"/>
          <cell r="G780"/>
          <cell r="H780"/>
          <cell r="I780"/>
        </row>
        <row r="781">
          <cell r="B781" t="str">
            <v>XKIV</v>
          </cell>
          <cell r="C781" t="str">
            <v>#N/A</v>
          </cell>
          <cell r="D781"/>
          <cell r="E781"/>
          <cell r="F781"/>
          <cell r="G781"/>
          <cell r="H781"/>
          <cell r="I781"/>
        </row>
        <row r="782">
          <cell r="B782" t="str">
            <v>XKMS</v>
          </cell>
          <cell r="C782" t="str">
            <v>#N/A</v>
          </cell>
          <cell r="D782"/>
          <cell r="E782"/>
          <cell r="F782"/>
          <cell r="G782"/>
          <cell r="H782"/>
          <cell r="I782"/>
        </row>
        <row r="783">
          <cell r="B783" t="str">
            <v>XMIG</v>
          </cell>
          <cell r="C783" t="str">
            <v>#N/A</v>
          </cell>
          <cell r="D783"/>
          <cell r="E783"/>
          <cell r="F783"/>
          <cell r="G783"/>
          <cell r="H783"/>
          <cell r="I783"/>
        </row>
        <row r="784">
          <cell r="B784" t="str">
            <v>XMTS</v>
          </cell>
          <cell r="C784" t="str">
            <v>#N/A</v>
          </cell>
          <cell r="D784"/>
          <cell r="E784"/>
          <cell r="F784"/>
          <cell r="G784"/>
          <cell r="H784"/>
          <cell r="I784"/>
        </row>
        <row r="785">
          <cell r="B785" t="str">
            <v>XNVE</v>
          </cell>
          <cell r="C785" t="str">
            <v>#N/A</v>
          </cell>
          <cell r="D785"/>
          <cell r="E785"/>
          <cell r="F785"/>
          <cell r="G785"/>
          <cell r="H785"/>
          <cell r="I785"/>
        </row>
        <row r="786">
          <cell r="B786" t="str">
            <v>XPCR</v>
          </cell>
          <cell r="C786" t="str">
            <v>#N/A</v>
          </cell>
          <cell r="D786"/>
          <cell r="E786"/>
          <cell r="F786"/>
          <cell r="G786"/>
          <cell r="H786"/>
          <cell r="I786"/>
        </row>
        <row r="787">
          <cell r="B787" t="str">
            <v>XPDV</v>
          </cell>
          <cell r="C787" t="str">
            <v>#N/A</v>
          </cell>
          <cell r="D787"/>
          <cell r="E787"/>
          <cell r="F787"/>
          <cell r="G787"/>
          <cell r="H787"/>
          <cell r="I787"/>
        </row>
        <row r="788">
          <cell r="B788" t="str">
            <v>XPES</v>
          </cell>
          <cell r="C788" t="str">
            <v>#N/A</v>
          </cell>
          <cell r="D788"/>
          <cell r="E788"/>
          <cell r="F788"/>
          <cell r="G788"/>
          <cell r="H788"/>
          <cell r="I788"/>
        </row>
        <row r="789">
          <cell r="B789" t="str">
            <v>XPFT</v>
          </cell>
          <cell r="C789" t="str">
            <v>#N/A</v>
          </cell>
          <cell r="D789"/>
          <cell r="E789"/>
          <cell r="F789"/>
          <cell r="G789"/>
          <cell r="H789"/>
          <cell r="I789"/>
        </row>
        <row r="790">
          <cell r="B790" t="str">
            <v>XPID</v>
          </cell>
          <cell r="C790" t="str">
            <v>#N/A</v>
          </cell>
          <cell r="D790"/>
          <cell r="E790"/>
          <cell r="F790"/>
          <cell r="G790"/>
          <cell r="H790"/>
          <cell r="I790"/>
        </row>
        <row r="791">
          <cell r="B791" t="str">
            <v>XPLC</v>
          </cell>
          <cell r="C791" t="str">
            <v>#N/A</v>
          </cell>
          <cell r="D791"/>
          <cell r="E791"/>
          <cell r="F791"/>
          <cell r="G791"/>
          <cell r="H791"/>
          <cell r="I791"/>
        </row>
        <row r="792">
          <cell r="B792" t="str">
            <v>XPLQ</v>
          </cell>
          <cell r="C792" t="str">
            <v>#N/A</v>
          </cell>
          <cell r="D792"/>
          <cell r="E792"/>
          <cell r="F792"/>
          <cell r="G792"/>
          <cell r="H792"/>
          <cell r="I792"/>
        </row>
        <row r="793">
          <cell r="B793" t="str">
            <v>XPMI</v>
          </cell>
          <cell r="C793" t="str">
            <v>#N/A</v>
          </cell>
          <cell r="D793"/>
          <cell r="E793"/>
          <cell r="F793"/>
          <cell r="G793"/>
          <cell r="H793"/>
          <cell r="I793"/>
        </row>
        <row r="794">
          <cell r="B794" t="str">
            <v>XPSG</v>
          </cell>
          <cell r="C794" t="str">
            <v>#N/A</v>
          </cell>
          <cell r="D794"/>
          <cell r="E794"/>
          <cell r="F794"/>
          <cell r="G794"/>
          <cell r="H794"/>
          <cell r="I794"/>
        </row>
        <row r="795">
          <cell r="B795" t="str">
            <v>XPTD</v>
          </cell>
          <cell r="C795" t="str">
            <v>#N/A</v>
          </cell>
          <cell r="D795"/>
          <cell r="E795"/>
          <cell r="F795"/>
          <cell r="G795"/>
          <cell r="H795"/>
          <cell r="I795"/>
        </row>
        <row r="796">
          <cell r="B796" t="str">
            <v>XSBC</v>
          </cell>
          <cell r="C796" t="str">
            <v>#N/A</v>
          </cell>
          <cell r="D796"/>
          <cell r="E796"/>
          <cell r="F796"/>
          <cell r="G796"/>
          <cell r="H796"/>
          <cell r="I796"/>
        </row>
        <row r="797">
          <cell r="B797" t="str">
            <v>XSMU</v>
          </cell>
          <cell r="C797" t="str">
            <v>#N/A</v>
          </cell>
          <cell r="D797"/>
          <cell r="E797"/>
          <cell r="F797"/>
          <cell r="G797"/>
          <cell r="H797"/>
          <cell r="I797"/>
        </row>
        <row r="798">
          <cell r="B798" t="str">
            <v>XSPI</v>
          </cell>
          <cell r="C798" t="str">
            <v>#N/A</v>
          </cell>
          <cell r="D798"/>
          <cell r="E798"/>
          <cell r="F798"/>
          <cell r="G798"/>
          <cell r="H798"/>
          <cell r="I798"/>
        </row>
        <row r="799">
          <cell r="B799" t="str">
            <v>XSRI</v>
          </cell>
          <cell r="C799" t="str">
            <v>#N/A</v>
          </cell>
          <cell r="D799"/>
          <cell r="E799"/>
          <cell r="F799"/>
          <cell r="G799"/>
          <cell r="H799"/>
          <cell r="I799"/>
        </row>
        <row r="800">
          <cell r="B800" t="str">
            <v>XSSI</v>
          </cell>
          <cell r="C800" t="str">
            <v>#N/A</v>
          </cell>
          <cell r="D800"/>
          <cell r="E800"/>
          <cell r="F800"/>
          <cell r="G800"/>
          <cell r="H800"/>
          <cell r="I800"/>
        </row>
        <row r="801">
          <cell r="B801" t="str">
            <v>XSSK</v>
          </cell>
          <cell r="C801" t="str">
            <v>#N/A</v>
          </cell>
          <cell r="D801"/>
          <cell r="E801"/>
          <cell r="F801"/>
          <cell r="G801"/>
          <cell r="H801"/>
          <cell r="I801"/>
        </row>
        <row r="802">
          <cell r="B802" t="str">
            <v>YELO</v>
          </cell>
          <cell r="C802" t="str">
            <v>Yelooo Integra Datanet Tbk PT</v>
          </cell>
          <cell r="D802"/>
          <cell r="E802"/>
          <cell r="F802"/>
          <cell r="G802">
            <v>3</v>
          </cell>
          <cell r="H802">
            <v>2</v>
          </cell>
          <cell r="I802">
            <v>3</v>
          </cell>
        </row>
        <row r="803">
          <cell r="B803" t="str">
            <v>YPAS</v>
          </cell>
          <cell r="C803" t="str">
            <v>Yanaprima Hastapersada Tbk PT</v>
          </cell>
          <cell r="D803">
            <v>3</v>
          </cell>
          <cell r="E803">
            <v>2</v>
          </cell>
          <cell r="F803">
            <v>2</v>
          </cell>
          <cell r="G803">
            <v>2</v>
          </cell>
          <cell r="H803">
            <v>2</v>
          </cell>
          <cell r="I803">
            <v>2</v>
          </cell>
        </row>
        <row r="804">
          <cell r="B804" t="str">
            <v>YULE</v>
          </cell>
          <cell r="C804" t="str">
            <v>Yulie Sekuritas Indonesia Tbk PT</v>
          </cell>
          <cell r="D804">
            <v>2</v>
          </cell>
          <cell r="E804">
            <v>2</v>
          </cell>
          <cell r="F804">
            <v>2</v>
          </cell>
          <cell r="G804">
            <v>3</v>
          </cell>
          <cell r="H804">
            <v>3</v>
          </cell>
          <cell r="I804">
            <v>3</v>
          </cell>
        </row>
        <row r="805">
          <cell r="B805" t="str">
            <v>ZBRA</v>
          </cell>
          <cell r="C805" t="str">
            <v>Zebra Nusantara Tbk PT</v>
          </cell>
          <cell r="D805">
            <v>2</v>
          </cell>
          <cell r="E805">
            <v>2</v>
          </cell>
          <cell r="F805">
            <v>2</v>
          </cell>
          <cell r="G805">
            <v>2</v>
          </cell>
          <cell r="H805">
            <v>2</v>
          </cell>
          <cell r="I805">
            <v>2</v>
          </cell>
        </row>
        <row r="806">
          <cell r="B806" t="str">
            <v>ZINC</v>
          </cell>
          <cell r="C806" t="str">
            <v>Kapuas Prima Coal Tbk PT</v>
          </cell>
          <cell r="D806"/>
          <cell r="E806"/>
          <cell r="F806">
            <v>3</v>
          </cell>
          <cell r="G806">
            <v>3</v>
          </cell>
          <cell r="H806">
            <v>4</v>
          </cell>
          <cell r="I806">
            <v>4</v>
          </cell>
        </row>
        <row r="807">
          <cell r="B807" t="str">
            <v>ZONE</v>
          </cell>
          <cell r="C807" t="str">
            <v>Mega Perintis Tbk PT</v>
          </cell>
          <cell r="D807"/>
          <cell r="E807"/>
          <cell r="F807">
            <v>3</v>
          </cell>
          <cell r="G807">
            <v>4</v>
          </cell>
          <cell r="H807">
            <v>4</v>
          </cell>
          <cell r="I807">
            <v>3</v>
          </cell>
        </row>
        <row r="808">
          <cell r="B808" t="str">
            <v>ZYRX</v>
          </cell>
          <cell r="C808" t="str">
            <v>Zyrexindo Mandiri Buana PT Tbk</v>
          </cell>
          <cell r="D808"/>
          <cell r="E808"/>
          <cell r="F808"/>
          <cell r="G808"/>
          <cell r="H808">
            <v>1</v>
          </cell>
          <cell r="I808">
            <v>4</v>
          </cell>
        </row>
      </sheetData>
      <sheetData sheetId="12" refreshError="1">
        <row r="3">
          <cell r="B3" t="str">
            <v>AALI</v>
          </cell>
          <cell r="C3">
            <v>5</v>
          </cell>
          <cell r="D3">
            <v>5</v>
          </cell>
          <cell r="E3">
            <v>5</v>
          </cell>
          <cell r="F3">
            <v>5</v>
          </cell>
          <cell r="G3">
            <v>7</v>
          </cell>
          <cell r="H3">
            <v>5</v>
          </cell>
        </row>
        <row r="4">
          <cell r="B4" t="str">
            <v>ABBA</v>
          </cell>
          <cell r="C4">
            <v>4</v>
          </cell>
          <cell r="D4">
            <v>3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</row>
        <row r="5">
          <cell r="B5" t="str">
            <v>ABDA</v>
          </cell>
          <cell r="C5">
            <v>4</v>
          </cell>
          <cell r="D5">
            <v>4</v>
          </cell>
          <cell r="E5">
            <v>4</v>
          </cell>
          <cell r="F5">
            <v>4</v>
          </cell>
          <cell r="G5">
            <v>4</v>
          </cell>
          <cell r="H5">
            <v>4</v>
          </cell>
        </row>
        <row r="6">
          <cell r="B6" t="str">
            <v>ABMM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</row>
        <row r="7">
          <cell r="B7" t="str">
            <v>ACES</v>
          </cell>
          <cell r="C7">
            <v>4</v>
          </cell>
          <cell r="D7">
            <v>4</v>
          </cell>
          <cell r="E7">
            <v>4</v>
          </cell>
          <cell r="F7">
            <v>5</v>
          </cell>
          <cell r="G7">
            <v>4</v>
          </cell>
          <cell r="H7">
            <v>3</v>
          </cell>
        </row>
        <row r="8">
          <cell r="B8" t="str">
            <v>ACST</v>
          </cell>
          <cell r="C8">
            <v>4</v>
          </cell>
          <cell r="D8">
            <v>3</v>
          </cell>
          <cell r="E8">
            <v>3</v>
          </cell>
          <cell r="F8">
            <v>3</v>
          </cell>
          <cell r="G8">
            <v>5</v>
          </cell>
          <cell r="H8">
            <v>5</v>
          </cell>
        </row>
        <row r="9">
          <cell r="B9" t="str">
            <v>ADES</v>
          </cell>
          <cell r="C9">
            <v>3</v>
          </cell>
          <cell r="D9">
            <v>3</v>
          </cell>
          <cell r="E9">
            <v>3</v>
          </cell>
          <cell r="F9">
            <v>3</v>
          </cell>
          <cell r="G9">
            <v>3</v>
          </cell>
          <cell r="H9">
            <v>3</v>
          </cell>
        </row>
        <row r="10">
          <cell r="B10" t="str">
            <v>ADHI</v>
          </cell>
          <cell r="C10">
            <v>6</v>
          </cell>
          <cell r="D10">
            <v>6</v>
          </cell>
          <cell r="E10">
            <v>6</v>
          </cell>
          <cell r="F10">
            <v>6</v>
          </cell>
          <cell r="G10">
            <v>6</v>
          </cell>
          <cell r="H10">
            <v>6</v>
          </cell>
        </row>
        <row r="11">
          <cell r="B11" t="str">
            <v>ADMF</v>
          </cell>
          <cell r="C11">
            <v>5</v>
          </cell>
          <cell r="D11">
            <v>6</v>
          </cell>
          <cell r="E11">
            <v>6</v>
          </cell>
          <cell r="F11">
            <v>6</v>
          </cell>
          <cell r="G11">
            <v>6</v>
          </cell>
          <cell r="H11">
            <v>6</v>
          </cell>
        </row>
        <row r="12">
          <cell r="B12" t="str">
            <v>ADMG</v>
          </cell>
          <cell r="C12">
            <v>4</v>
          </cell>
          <cell r="D12">
            <v>4</v>
          </cell>
          <cell r="E12">
            <v>4</v>
          </cell>
          <cell r="F12">
            <v>5</v>
          </cell>
          <cell r="G12">
            <v>5</v>
          </cell>
          <cell r="H12">
            <v>4</v>
          </cell>
        </row>
        <row r="13">
          <cell r="B13" t="str">
            <v>ADRO</v>
          </cell>
          <cell r="C13">
            <v>5</v>
          </cell>
          <cell r="D13">
            <v>6</v>
          </cell>
          <cell r="E13">
            <v>5</v>
          </cell>
          <cell r="F13">
            <v>4</v>
          </cell>
          <cell r="G13">
            <v>5</v>
          </cell>
          <cell r="H13">
            <v>5</v>
          </cell>
        </row>
        <row r="14">
          <cell r="B14" t="str">
            <v>AGAR</v>
          </cell>
          <cell r="F14">
            <v>1</v>
          </cell>
          <cell r="G14">
            <v>2</v>
          </cell>
          <cell r="H14">
            <v>2</v>
          </cell>
        </row>
        <row r="15">
          <cell r="B15" t="str">
            <v>AGII</v>
          </cell>
          <cell r="C15">
            <v>6</v>
          </cell>
          <cell r="D15">
            <v>6</v>
          </cell>
          <cell r="E15">
            <v>6</v>
          </cell>
          <cell r="F15">
            <v>6</v>
          </cell>
          <cell r="G15">
            <v>6</v>
          </cell>
          <cell r="H15">
            <v>6</v>
          </cell>
        </row>
        <row r="16">
          <cell r="B16" t="str">
            <v>AGRO</v>
          </cell>
          <cell r="C16">
            <v>4</v>
          </cell>
          <cell r="D16">
            <v>4</v>
          </cell>
          <cell r="E16">
            <v>4</v>
          </cell>
          <cell r="F16">
            <v>3</v>
          </cell>
          <cell r="G16">
            <v>3</v>
          </cell>
          <cell r="H16">
            <v>4</v>
          </cell>
        </row>
        <row r="17">
          <cell r="B17" t="str">
            <v>AGRS</v>
          </cell>
          <cell r="C17">
            <v>3</v>
          </cell>
          <cell r="D17">
            <v>3</v>
          </cell>
          <cell r="E17">
            <v>3</v>
          </cell>
          <cell r="F17">
            <v>3</v>
          </cell>
          <cell r="G17">
            <v>4</v>
          </cell>
          <cell r="H17">
            <v>4</v>
          </cell>
        </row>
        <row r="18">
          <cell r="B18" t="str">
            <v>AHAP</v>
          </cell>
          <cell r="C18">
            <v>4</v>
          </cell>
          <cell r="D18">
            <v>4</v>
          </cell>
          <cell r="E18">
            <v>4</v>
          </cell>
          <cell r="F18">
            <v>3</v>
          </cell>
          <cell r="G18">
            <v>4</v>
          </cell>
          <cell r="H18">
            <v>4</v>
          </cell>
        </row>
        <row r="19">
          <cell r="B19" t="str">
            <v>AIMS</v>
          </cell>
          <cell r="C19">
            <v>2</v>
          </cell>
          <cell r="D19">
            <v>2</v>
          </cell>
          <cell r="E19">
            <v>3</v>
          </cell>
          <cell r="F19">
            <v>3</v>
          </cell>
          <cell r="G19">
            <v>3</v>
          </cell>
          <cell r="H19">
            <v>3</v>
          </cell>
        </row>
        <row r="20">
          <cell r="B20" t="str">
            <v>AISA</v>
          </cell>
          <cell r="C20">
            <v>5</v>
          </cell>
          <cell r="D20">
            <v>5</v>
          </cell>
          <cell r="E20">
            <v>5</v>
          </cell>
          <cell r="F20">
            <v>2</v>
          </cell>
          <cell r="G20">
            <v>4</v>
          </cell>
          <cell r="H20">
            <v>6</v>
          </cell>
        </row>
        <row r="21">
          <cell r="B21" t="str">
            <v>AKKU</v>
          </cell>
          <cell r="C21">
            <v>3</v>
          </cell>
          <cell r="D21">
            <v>3</v>
          </cell>
          <cell r="E21">
            <v>2</v>
          </cell>
          <cell r="F21">
            <v>2</v>
          </cell>
          <cell r="G21">
            <v>2</v>
          </cell>
          <cell r="H21">
            <v>2</v>
          </cell>
        </row>
        <row r="22">
          <cell r="B22" t="str">
            <v>AKPI</v>
          </cell>
          <cell r="C22">
            <v>6</v>
          </cell>
          <cell r="D22">
            <v>6</v>
          </cell>
          <cell r="E22">
            <v>6</v>
          </cell>
          <cell r="F22">
            <v>6</v>
          </cell>
          <cell r="G22">
            <v>6</v>
          </cell>
          <cell r="H22">
            <v>6</v>
          </cell>
        </row>
        <row r="23">
          <cell r="B23" t="str">
            <v>AKRA</v>
          </cell>
          <cell r="C23">
            <v>3</v>
          </cell>
          <cell r="D23">
            <v>3</v>
          </cell>
          <cell r="E23">
            <v>3</v>
          </cell>
          <cell r="F23">
            <v>3</v>
          </cell>
          <cell r="G23">
            <v>3</v>
          </cell>
          <cell r="H23">
            <v>3</v>
          </cell>
        </row>
        <row r="24">
          <cell r="B24" t="str">
            <v>AKSI</v>
          </cell>
          <cell r="C24">
            <v>3</v>
          </cell>
          <cell r="D24">
            <v>3</v>
          </cell>
          <cell r="E24">
            <v>3</v>
          </cell>
          <cell r="F24">
            <v>2</v>
          </cell>
          <cell r="G24">
            <v>2</v>
          </cell>
          <cell r="H24">
            <v>2</v>
          </cell>
        </row>
        <row r="25">
          <cell r="B25" t="str">
            <v>ALDO</v>
          </cell>
          <cell r="C25">
            <v>3</v>
          </cell>
          <cell r="D25">
            <v>3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</row>
        <row r="26">
          <cell r="B26" t="str">
            <v>ALKA</v>
          </cell>
          <cell r="C26">
            <v>4</v>
          </cell>
          <cell r="D26">
            <v>3</v>
          </cell>
          <cell r="E26">
            <v>3</v>
          </cell>
          <cell r="F26">
            <v>3</v>
          </cell>
          <cell r="G26">
            <v>3</v>
          </cell>
          <cell r="H26">
            <v>3</v>
          </cell>
        </row>
        <row r="27">
          <cell r="B27" t="str">
            <v>ALMI</v>
          </cell>
          <cell r="C27">
            <v>4</v>
          </cell>
          <cell r="D27">
            <v>4</v>
          </cell>
          <cell r="E27">
            <v>4</v>
          </cell>
          <cell r="F27">
            <v>3</v>
          </cell>
          <cell r="G27">
            <v>3</v>
          </cell>
          <cell r="H27">
            <v>3</v>
          </cell>
        </row>
        <row r="28">
          <cell r="B28" t="str">
            <v>ALTO</v>
          </cell>
          <cell r="C28">
            <v>3</v>
          </cell>
          <cell r="D28">
            <v>2</v>
          </cell>
          <cell r="E28">
            <v>2</v>
          </cell>
          <cell r="F28">
            <v>2</v>
          </cell>
          <cell r="G28">
            <v>2</v>
          </cell>
          <cell r="H28">
            <v>2</v>
          </cell>
        </row>
        <row r="29">
          <cell r="B29" t="str">
            <v>AMAG</v>
          </cell>
          <cell r="C29">
            <v>4</v>
          </cell>
          <cell r="D29">
            <v>4</v>
          </cell>
          <cell r="E29">
            <v>3</v>
          </cell>
          <cell r="F29">
            <v>4</v>
          </cell>
          <cell r="G29">
            <v>4</v>
          </cell>
          <cell r="H29">
            <v>4</v>
          </cell>
        </row>
        <row r="30">
          <cell r="B30" t="str">
            <v>AMAN</v>
          </cell>
          <cell r="F30">
            <v>1</v>
          </cell>
          <cell r="G30">
            <v>3</v>
          </cell>
          <cell r="H30">
            <v>3</v>
          </cell>
        </row>
        <row r="31">
          <cell r="B31" t="str">
            <v>AMAR</v>
          </cell>
          <cell r="C31">
            <v>3</v>
          </cell>
          <cell r="D31">
            <v>2</v>
          </cell>
          <cell r="E31">
            <v>2</v>
          </cell>
          <cell r="F31">
            <v>3</v>
          </cell>
          <cell r="G31">
            <v>3</v>
          </cell>
          <cell r="H31">
            <v>3</v>
          </cell>
        </row>
        <row r="32">
          <cell r="B32" t="str">
            <v>AMFG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6</v>
          </cell>
        </row>
        <row r="33">
          <cell r="B33" t="str">
            <v>AMIN</v>
          </cell>
          <cell r="C33">
            <v>2</v>
          </cell>
          <cell r="D33">
            <v>2</v>
          </cell>
          <cell r="E33">
            <v>2</v>
          </cell>
          <cell r="F33">
            <v>2</v>
          </cell>
          <cell r="G33">
            <v>2</v>
          </cell>
          <cell r="H33">
            <v>2</v>
          </cell>
        </row>
        <row r="34">
          <cell r="B34" t="str">
            <v>AMOR</v>
          </cell>
        </row>
        <row r="35">
          <cell r="B35" t="str">
            <v>AMRT</v>
          </cell>
          <cell r="C35">
            <v>6</v>
          </cell>
          <cell r="D35">
            <v>6</v>
          </cell>
          <cell r="E35">
            <v>5</v>
          </cell>
          <cell r="F35">
            <v>4</v>
          </cell>
          <cell r="G35">
            <v>4</v>
          </cell>
          <cell r="H35">
            <v>4</v>
          </cell>
        </row>
        <row r="36">
          <cell r="B36" t="str">
            <v>ANDI</v>
          </cell>
          <cell r="E36">
            <v>2</v>
          </cell>
          <cell r="F36">
            <v>2</v>
          </cell>
          <cell r="G36">
            <v>3</v>
          </cell>
          <cell r="H36">
            <v>3</v>
          </cell>
        </row>
        <row r="37">
          <cell r="B37" t="str">
            <v>ANJT</v>
          </cell>
          <cell r="C37">
            <v>6</v>
          </cell>
          <cell r="D37">
            <v>9</v>
          </cell>
          <cell r="E37">
            <v>8</v>
          </cell>
          <cell r="F37">
            <v>8</v>
          </cell>
          <cell r="G37">
            <v>8</v>
          </cell>
          <cell r="H37">
            <v>7</v>
          </cell>
        </row>
        <row r="38">
          <cell r="B38" t="str">
            <v>ANTM</v>
          </cell>
          <cell r="C38">
            <v>6</v>
          </cell>
          <cell r="D38">
            <v>6</v>
          </cell>
          <cell r="E38">
            <v>6</v>
          </cell>
          <cell r="G38">
            <v>7</v>
          </cell>
          <cell r="H38">
            <v>7</v>
          </cell>
        </row>
        <row r="39">
          <cell r="B39" t="str">
            <v>APEX</v>
          </cell>
          <cell r="C39">
            <v>3</v>
          </cell>
          <cell r="D39">
            <v>3</v>
          </cell>
          <cell r="E39">
            <v>3</v>
          </cell>
          <cell r="F39">
            <v>3</v>
          </cell>
          <cell r="G39">
            <v>3</v>
          </cell>
          <cell r="H39">
            <v>3</v>
          </cell>
        </row>
        <row r="40">
          <cell r="B40" t="str">
            <v>APIC</v>
          </cell>
          <cell r="C40">
            <v>2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</row>
        <row r="41">
          <cell r="B41" t="str">
            <v>APII</v>
          </cell>
          <cell r="C41">
            <v>3</v>
          </cell>
          <cell r="D41">
            <v>3</v>
          </cell>
          <cell r="E41">
            <v>3</v>
          </cell>
          <cell r="F41">
            <v>3</v>
          </cell>
          <cell r="G41">
            <v>3</v>
          </cell>
          <cell r="H41">
            <v>3</v>
          </cell>
        </row>
        <row r="42">
          <cell r="B42" t="str">
            <v>APLI</v>
          </cell>
          <cell r="C42">
            <v>3</v>
          </cell>
          <cell r="D42">
            <v>2</v>
          </cell>
          <cell r="E42">
            <v>3</v>
          </cell>
          <cell r="F42">
            <v>3</v>
          </cell>
          <cell r="G42">
            <v>2</v>
          </cell>
          <cell r="H42">
            <v>2</v>
          </cell>
        </row>
        <row r="43">
          <cell r="B43" t="str">
            <v>APLN</v>
          </cell>
          <cell r="C43">
            <v>3</v>
          </cell>
          <cell r="D43">
            <v>2</v>
          </cell>
          <cell r="E43">
            <v>2</v>
          </cell>
          <cell r="F43">
            <v>2</v>
          </cell>
          <cell r="G43">
            <v>2</v>
          </cell>
          <cell r="H43">
            <v>2</v>
          </cell>
        </row>
        <row r="44">
          <cell r="B44" t="str">
            <v>ARCI</v>
          </cell>
        </row>
        <row r="45">
          <cell r="B45" t="str">
            <v>ARGO</v>
          </cell>
          <cell r="C45">
            <v>5</v>
          </cell>
          <cell r="D45">
            <v>5</v>
          </cell>
          <cell r="E45">
            <v>5</v>
          </cell>
          <cell r="F45">
            <v>5</v>
          </cell>
          <cell r="G45">
            <v>5</v>
          </cell>
          <cell r="H45">
            <v>3</v>
          </cell>
        </row>
        <row r="46">
          <cell r="B46" t="str">
            <v>ARII</v>
          </cell>
          <cell r="C46">
            <v>6</v>
          </cell>
          <cell r="D46">
            <v>6</v>
          </cell>
          <cell r="E46">
            <v>5</v>
          </cell>
          <cell r="F46">
            <v>5</v>
          </cell>
          <cell r="G46">
            <v>4</v>
          </cell>
          <cell r="H46">
            <v>4</v>
          </cell>
        </row>
        <row r="47">
          <cell r="B47" t="str">
            <v>ARKA</v>
          </cell>
          <cell r="F47">
            <v>3</v>
          </cell>
          <cell r="G47">
            <v>3</v>
          </cell>
          <cell r="H47">
            <v>4</v>
          </cell>
        </row>
        <row r="48">
          <cell r="B48" t="str">
            <v>ARMY</v>
          </cell>
          <cell r="D48">
            <v>1</v>
          </cell>
          <cell r="E48">
            <v>3</v>
          </cell>
          <cell r="F48">
            <v>4</v>
          </cell>
        </row>
        <row r="49">
          <cell r="B49" t="str">
            <v>ARNA</v>
          </cell>
          <cell r="C49">
            <v>3</v>
          </cell>
          <cell r="D49">
            <v>3</v>
          </cell>
          <cell r="E49">
            <v>4</v>
          </cell>
          <cell r="F49">
            <v>4</v>
          </cell>
          <cell r="G49">
            <v>4</v>
          </cell>
          <cell r="H49">
            <v>4</v>
          </cell>
        </row>
        <row r="50">
          <cell r="B50" t="str">
            <v>ARTA</v>
          </cell>
          <cell r="C50">
            <v>3</v>
          </cell>
          <cell r="D50">
            <v>3</v>
          </cell>
          <cell r="E50">
            <v>2</v>
          </cell>
          <cell r="F50">
            <v>2</v>
          </cell>
          <cell r="G50">
            <v>2</v>
          </cell>
          <cell r="H50">
            <v>2</v>
          </cell>
        </row>
        <row r="51">
          <cell r="B51" t="str">
            <v>ARTI</v>
          </cell>
          <cell r="C51">
            <v>2</v>
          </cell>
          <cell r="D51">
            <v>2</v>
          </cell>
          <cell r="E51">
            <v>2</v>
          </cell>
          <cell r="F51">
            <v>2</v>
          </cell>
          <cell r="G51">
            <v>2</v>
          </cell>
          <cell r="H51">
            <v>2</v>
          </cell>
        </row>
        <row r="52">
          <cell r="B52" t="str">
            <v>ARTO</v>
          </cell>
          <cell r="C52">
            <v>3</v>
          </cell>
          <cell r="D52">
            <v>3</v>
          </cell>
          <cell r="E52">
            <v>3</v>
          </cell>
          <cell r="F52">
            <v>3</v>
          </cell>
          <cell r="G52">
            <v>3</v>
          </cell>
          <cell r="H52">
            <v>4</v>
          </cell>
        </row>
        <row r="53">
          <cell r="B53" t="str">
            <v>ASBI</v>
          </cell>
          <cell r="C53">
            <v>4</v>
          </cell>
          <cell r="D53">
            <v>6</v>
          </cell>
          <cell r="E53">
            <v>6</v>
          </cell>
          <cell r="F53">
            <v>7</v>
          </cell>
          <cell r="G53">
            <v>5</v>
          </cell>
          <cell r="H53">
            <v>5</v>
          </cell>
        </row>
        <row r="54">
          <cell r="B54" t="str">
            <v>ASDM</v>
          </cell>
          <cell r="C54">
            <v>4</v>
          </cell>
          <cell r="D54">
            <v>4</v>
          </cell>
          <cell r="E54">
            <v>4</v>
          </cell>
          <cell r="F54">
            <v>4</v>
          </cell>
          <cell r="G54">
            <v>4</v>
          </cell>
          <cell r="H54">
            <v>4</v>
          </cell>
        </row>
        <row r="55">
          <cell r="B55" t="str">
            <v>ASGR</v>
          </cell>
          <cell r="C55">
            <v>4</v>
          </cell>
          <cell r="D55">
            <v>4</v>
          </cell>
          <cell r="E55">
            <v>4</v>
          </cell>
          <cell r="F55">
            <v>3</v>
          </cell>
          <cell r="G55">
            <v>3</v>
          </cell>
          <cell r="H55">
            <v>3</v>
          </cell>
        </row>
        <row r="56">
          <cell r="B56" t="str">
            <v>ASII</v>
          </cell>
          <cell r="C56">
            <v>12</v>
          </cell>
          <cell r="D56">
            <v>12</v>
          </cell>
          <cell r="E56">
            <v>13</v>
          </cell>
          <cell r="F56">
            <v>10</v>
          </cell>
          <cell r="G56">
            <v>10</v>
          </cell>
          <cell r="H56">
            <v>10</v>
          </cell>
        </row>
        <row r="57">
          <cell r="B57" t="str">
            <v>ASJT</v>
          </cell>
          <cell r="C57">
            <v>3</v>
          </cell>
          <cell r="D57">
            <v>3</v>
          </cell>
          <cell r="E57">
            <v>3</v>
          </cell>
          <cell r="F57">
            <v>3</v>
          </cell>
          <cell r="G57">
            <v>3</v>
          </cell>
          <cell r="H57">
            <v>3</v>
          </cell>
        </row>
        <row r="58">
          <cell r="B58" t="str">
            <v>ASMI</v>
          </cell>
          <cell r="C58">
            <v>3</v>
          </cell>
          <cell r="D58">
            <v>4</v>
          </cell>
          <cell r="E58">
            <v>4</v>
          </cell>
          <cell r="F58">
            <v>4</v>
          </cell>
          <cell r="G58">
            <v>3</v>
          </cell>
          <cell r="H58">
            <v>3</v>
          </cell>
        </row>
        <row r="59">
          <cell r="B59" t="str">
            <v>ASPI</v>
          </cell>
          <cell r="C59">
            <v>2</v>
          </cell>
          <cell r="D59">
            <v>2</v>
          </cell>
          <cell r="E59">
            <v>2</v>
          </cell>
          <cell r="F59">
            <v>1</v>
          </cell>
          <cell r="G59">
            <v>2</v>
          </cell>
          <cell r="H59">
            <v>2</v>
          </cell>
        </row>
        <row r="60">
          <cell r="B60" t="str">
            <v>ASRI</v>
          </cell>
          <cell r="C60">
            <v>5</v>
          </cell>
          <cell r="D60">
            <v>5</v>
          </cell>
          <cell r="E60">
            <v>5</v>
          </cell>
          <cell r="F60">
            <v>5</v>
          </cell>
          <cell r="G60">
            <v>5</v>
          </cell>
          <cell r="H60">
            <v>5</v>
          </cell>
        </row>
        <row r="61">
          <cell r="B61" t="str">
            <v>ASRM</v>
          </cell>
          <cell r="C61">
            <v>4</v>
          </cell>
          <cell r="D61">
            <v>4</v>
          </cell>
          <cell r="E61">
            <v>4</v>
          </cell>
          <cell r="F61">
            <v>4</v>
          </cell>
          <cell r="G61">
            <v>4</v>
          </cell>
          <cell r="H61">
            <v>4</v>
          </cell>
        </row>
        <row r="62">
          <cell r="B62" t="str">
            <v>ASSA</v>
          </cell>
          <cell r="C62">
            <v>3</v>
          </cell>
          <cell r="D62">
            <v>3</v>
          </cell>
          <cell r="E62">
            <v>3</v>
          </cell>
          <cell r="F62">
            <v>3</v>
          </cell>
          <cell r="G62">
            <v>3</v>
          </cell>
          <cell r="H62">
            <v>2</v>
          </cell>
        </row>
        <row r="63">
          <cell r="B63" t="str">
            <v>ATAP</v>
          </cell>
          <cell r="C63">
            <v>2</v>
          </cell>
          <cell r="D63">
            <v>2</v>
          </cell>
          <cell r="E63">
            <v>2</v>
          </cell>
          <cell r="F63">
            <v>2</v>
          </cell>
          <cell r="G63">
            <v>2</v>
          </cell>
          <cell r="H63">
            <v>2</v>
          </cell>
        </row>
        <row r="64">
          <cell r="B64" t="str">
            <v>ATIC</v>
          </cell>
        </row>
        <row r="65">
          <cell r="B65" t="str">
            <v>AUTO</v>
          </cell>
          <cell r="C65">
            <v>9</v>
          </cell>
          <cell r="D65">
            <v>8</v>
          </cell>
          <cell r="E65">
            <v>8</v>
          </cell>
          <cell r="F65">
            <v>8</v>
          </cell>
          <cell r="G65">
            <v>8</v>
          </cell>
          <cell r="H65">
            <v>8</v>
          </cell>
        </row>
        <row r="66">
          <cell r="B66" t="str">
            <v>AYLS</v>
          </cell>
          <cell r="F66">
            <v>4</v>
          </cell>
          <cell r="G66">
            <v>2</v>
          </cell>
        </row>
        <row r="67">
          <cell r="B67" t="str">
            <v>BABP</v>
          </cell>
          <cell r="C67">
            <v>3</v>
          </cell>
          <cell r="D67">
            <v>3</v>
          </cell>
          <cell r="E67">
            <v>3</v>
          </cell>
          <cell r="F67">
            <v>3</v>
          </cell>
          <cell r="G67">
            <v>3</v>
          </cell>
          <cell r="H67">
            <v>3</v>
          </cell>
        </row>
        <row r="68">
          <cell r="B68" t="str">
            <v>BACA</v>
          </cell>
          <cell r="C68">
            <v>3</v>
          </cell>
          <cell r="D68">
            <v>3</v>
          </cell>
          <cell r="E68">
            <v>3</v>
          </cell>
          <cell r="F68">
            <v>3</v>
          </cell>
          <cell r="G68">
            <v>3</v>
          </cell>
          <cell r="H68">
            <v>3</v>
          </cell>
        </row>
        <row r="69">
          <cell r="B69" t="str">
            <v>BAJA</v>
          </cell>
          <cell r="C69">
            <v>3</v>
          </cell>
          <cell r="D69">
            <v>3</v>
          </cell>
          <cell r="E69">
            <v>3</v>
          </cell>
          <cell r="F69">
            <v>3</v>
          </cell>
          <cell r="G69">
            <v>3</v>
          </cell>
          <cell r="H69">
            <v>3</v>
          </cell>
        </row>
        <row r="70">
          <cell r="B70" t="str">
            <v>BALI</v>
          </cell>
          <cell r="C70">
            <v>3</v>
          </cell>
          <cell r="D70">
            <v>3</v>
          </cell>
          <cell r="E70">
            <v>3</v>
          </cell>
          <cell r="F70">
            <v>3</v>
          </cell>
          <cell r="G70">
            <v>3</v>
          </cell>
          <cell r="H70">
            <v>3</v>
          </cell>
        </row>
        <row r="71">
          <cell r="B71" t="str">
            <v>BANK</v>
          </cell>
        </row>
        <row r="72">
          <cell r="B72" t="str">
            <v>BAPA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2</v>
          </cell>
          <cell r="H72">
            <v>2</v>
          </cell>
        </row>
        <row r="73">
          <cell r="B73" t="str">
            <v>BAPI</v>
          </cell>
          <cell r="C73">
            <v>2</v>
          </cell>
        </row>
        <row r="74">
          <cell r="B74" t="str">
            <v>BATA</v>
          </cell>
          <cell r="C74">
            <v>5</v>
          </cell>
          <cell r="D74">
            <v>4</v>
          </cell>
          <cell r="E74">
            <v>4</v>
          </cell>
          <cell r="F74">
            <v>3</v>
          </cell>
          <cell r="G74">
            <v>4</v>
          </cell>
          <cell r="H74">
            <v>3</v>
          </cell>
        </row>
        <row r="75">
          <cell r="B75" t="str">
            <v>BAYU</v>
          </cell>
          <cell r="C75">
            <v>3</v>
          </cell>
          <cell r="D75">
            <v>3</v>
          </cell>
          <cell r="E75">
            <v>3</v>
          </cell>
          <cell r="F75">
            <v>3</v>
          </cell>
          <cell r="G75">
            <v>3</v>
          </cell>
          <cell r="H75">
            <v>3</v>
          </cell>
        </row>
        <row r="76">
          <cell r="B76" t="str">
            <v>BBCA</v>
          </cell>
          <cell r="C76">
            <v>5</v>
          </cell>
          <cell r="D76">
            <v>5</v>
          </cell>
          <cell r="E76">
            <v>5</v>
          </cell>
          <cell r="F76">
            <v>5</v>
          </cell>
          <cell r="G76">
            <v>5</v>
          </cell>
          <cell r="H76">
            <v>5</v>
          </cell>
        </row>
        <row r="77">
          <cell r="B77" t="str">
            <v>BBHI</v>
          </cell>
          <cell r="C77">
            <v>3</v>
          </cell>
          <cell r="D77">
            <v>3</v>
          </cell>
          <cell r="E77">
            <v>4</v>
          </cell>
          <cell r="F77">
            <v>3</v>
          </cell>
          <cell r="G77">
            <v>3</v>
          </cell>
          <cell r="H77">
            <v>3</v>
          </cell>
        </row>
        <row r="78">
          <cell r="B78" t="str">
            <v>BBKP</v>
          </cell>
          <cell r="C78">
            <v>2</v>
          </cell>
          <cell r="D78">
            <v>2</v>
          </cell>
          <cell r="E78">
            <v>2</v>
          </cell>
          <cell r="F78">
            <v>2</v>
          </cell>
          <cell r="G78">
            <v>2</v>
          </cell>
          <cell r="H78">
            <v>8</v>
          </cell>
        </row>
        <row r="79">
          <cell r="B79" t="str">
            <v>BBLD</v>
          </cell>
          <cell r="C79">
            <v>3</v>
          </cell>
          <cell r="D79">
            <v>3</v>
          </cell>
          <cell r="E79">
            <v>3</v>
          </cell>
          <cell r="F79">
            <v>4</v>
          </cell>
          <cell r="G79">
            <v>4</v>
          </cell>
          <cell r="H79">
            <v>4</v>
          </cell>
        </row>
        <row r="80">
          <cell r="B80" t="str">
            <v>BBMD</v>
          </cell>
          <cell r="C80">
            <v>3</v>
          </cell>
          <cell r="D80">
            <v>4</v>
          </cell>
          <cell r="E80">
            <v>4</v>
          </cell>
          <cell r="F80">
            <v>4</v>
          </cell>
          <cell r="G80">
            <v>4</v>
          </cell>
          <cell r="H80">
            <v>4</v>
          </cell>
        </row>
        <row r="81">
          <cell r="B81" t="str">
            <v>BBNI</v>
          </cell>
          <cell r="C81">
            <v>5</v>
          </cell>
          <cell r="D81">
            <v>5</v>
          </cell>
          <cell r="E81">
            <v>4</v>
          </cell>
          <cell r="F81">
            <v>5</v>
          </cell>
          <cell r="G81">
            <v>5</v>
          </cell>
          <cell r="H81">
            <v>5</v>
          </cell>
        </row>
        <row r="82">
          <cell r="B82" t="str">
            <v>BBRI</v>
          </cell>
          <cell r="C82">
            <v>8</v>
          </cell>
          <cell r="D82">
            <v>9</v>
          </cell>
          <cell r="E82">
            <v>9</v>
          </cell>
          <cell r="F82">
            <v>8</v>
          </cell>
          <cell r="G82">
            <v>8</v>
          </cell>
          <cell r="H82">
            <v>10</v>
          </cell>
        </row>
        <row r="83">
          <cell r="B83" t="str">
            <v>BBRM</v>
          </cell>
          <cell r="C83">
            <v>5</v>
          </cell>
          <cell r="D83">
            <v>5</v>
          </cell>
          <cell r="E83">
            <v>5</v>
          </cell>
          <cell r="F83">
            <v>4</v>
          </cell>
          <cell r="G83">
            <v>4</v>
          </cell>
          <cell r="H83">
            <v>3</v>
          </cell>
        </row>
        <row r="84">
          <cell r="B84" t="str">
            <v>BBSI</v>
          </cell>
          <cell r="C84">
            <v>3</v>
          </cell>
          <cell r="D84">
            <v>3</v>
          </cell>
          <cell r="E84">
            <v>3</v>
          </cell>
          <cell r="F84">
            <v>3</v>
          </cell>
          <cell r="G84">
            <v>3</v>
          </cell>
          <cell r="H84">
            <v>2</v>
          </cell>
        </row>
        <row r="85">
          <cell r="B85" t="str">
            <v>BBSS</v>
          </cell>
        </row>
        <row r="86">
          <cell r="B86" t="str">
            <v>BBTN</v>
          </cell>
          <cell r="C86">
            <v>6</v>
          </cell>
          <cell r="D86">
            <v>5</v>
          </cell>
          <cell r="E86">
            <v>5</v>
          </cell>
          <cell r="F86">
            <v>5</v>
          </cell>
          <cell r="G86">
            <v>5</v>
          </cell>
          <cell r="H86">
            <v>6</v>
          </cell>
        </row>
        <row r="87">
          <cell r="B87" t="str">
            <v>BBYB</v>
          </cell>
          <cell r="C87">
            <v>4</v>
          </cell>
          <cell r="D87">
            <v>4</v>
          </cell>
          <cell r="E87">
            <v>4</v>
          </cell>
          <cell r="F87">
            <v>4</v>
          </cell>
          <cell r="G87">
            <v>4</v>
          </cell>
          <cell r="H87">
            <v>3</v>
          </cell>
        </row>
        <row r="88">
          <cell r="B88" t="str">
            <v>BCAP</v>
          </cell>
          <cell r="C88">
            <v>3</v>
          </cell>
          <cell r="D88">
            <v>3</v>
          </cell>
          <cell r="E88">
            <v>3</v>
          </cell>
          <cell r="F88">
            <v>6</v>
          </cell>
          <cell r="G88">
            <v>3</v>
          </cell>
          <cell r="H88">
            <v>3</v>
          </cell>
        </row>
        <row r="89">
          <cell r="B89" t="str">
            <v>BCIC</v>
          </cell>
          <cell r="C89">
            <v>4</v>
          </cell>
          <cell r="D89">
            <v>6</v>
          </cell>
          <cell r="E89">
            <v>6</v>
          </cell>
          <cell r="F89">
            <v>4</v>
          </cell>
          <cell r="G89">
            <v>4</v>
          </cell>
          <cell r="H89">
            <v>4</v>
          </cell>
        </row>
        <row r="90">
          <cell r="B90" t="str">
            <v>BCIP</v>
          </cell>
          <cell r="C90">
            <v>3</v>
          </cell>
          <cell r="D90">
            <v>3</v>
          </cell>
          <cell r="E90">
            <v>3</v>
          </cell>
          <cell r="F90">
            <v>4</v>
          </cell>
          <cell r="G90">
            <v>4</v>
          </cell>
          <cell r="H90">
            <v>4</v>
          </cell>
        </row>
        <row r="91">
          <cell r="B91" t="str">
            <v>BDMN</v>
          </cell>
          <cell r="C91">
            <v>7</v>
          </cell>
          <cell r="D91">
            <v>6</v>
          </cell>
          <cell r="E91">
            <v>6</v>
          </cell>
          <cell r="F91">
            <v>8</v>
          </cell>
          <cell r="G91">
            <v>8</v>
          </cell>
          <cell r="H91">
            <v>8</v>
          </cell>
        </row>
        <row r="92">
          <cell r="B92" t="str">
            <v>BEBS</v>
          </cell>
        </row>
        <row r="93">
          <cell r="B93" t="str">
            <v>BEEF</v>
          </cell>
          <cell r="F93">
            <v>3</v>
          </cell>
          <cell r="H93">
            <v>3</v>
          </cell>
        </row>
        <row r="94">
          <cell r="B94" t="str">
            <v>BEKS</v>
          </cell>
        </row>
        <row r="95">
          <cell r="B95" t="str">
            <v>BELL</v>
          </cell>
          <cell r="C95">
            <v>3</v>
          </cell>
          <cell r="D95">
            <v>3</v>
          </cell>
          <cell r="E95">
            <v>2</v>
          </cell>
          <cell r="F95">
            <v>2</v>
          </cell>
          <cell r="G95">
            <v>2</v>
          </cell>
          <cell r="H95">
            <v>2</v>
          </cell>
        </row>
        <row r="96">
          <cell r="B96" t="str">
            <v>BESS</v>
          </cell>
          <cell r="F96">
            <v>2</v>
          </cell>
          <cell r="G96">
            <v>3</v>
          </cell>
          <cell r="H96">
            <v>3</v>
          </cell>
        </row>
        <row r="97">
          <cell r="B97" t="str">
            <v>BEST</v>
          </cell>
          <cell r="C97">
            <v>5</v>
          </cell>
          <cell r="D97">
            <v>5</v>
          </cell>
          <cell r="E97">
            <v>5</v>
          </cell>
          <cell r="F97">
            <v>5</v>
          </cell>
          <cell r="G97">
            <v>5</v>
          </cell>
          <cell r="H97">
            <v>5</v>
          </cell>
        </row>
        <row r="98">
          <cell r="B98" t="str">
            <v>BFIN</v>
          </cell>
          <cell r="C98">
            <v>6</v>
          </cell>
          <cell r="D98">
            <v>6</v>
          </cell>
          <cell r="E98">
            <v>7</v>
          </cell>
          <cell r="F98">
            <v>7</v>
          </cell>
          <cell r="G98">
            <v>7</v>
          </cell>
          <cell r="H98">
            <v>7</v>
          </cell>
        </row>
        <row r="99">
          <cell r="B99" t="str">
            <v>BGTG</v>
          </cell>
        </row>
        <row r="100">
          <cell r="B100" t="str">
            <v>BHAT</v>
          </cell>
          <cell r="G100">
            <v>2</v>
          </cell>
          <cell r="H100">
            <v>2</v>
          </cell>
        </row>
        <row r="101">
          <cell r="B101" t="str">
            <v>BHIT</v>
          </cell>
          <cell r="F101">
            <v>6</v>
          </cell>
          <cell r="G101">
            <v>5</v>
          </cell>
        </row>
        <row r="102">
          <cell r="B102" t="str">
            <v>BIKA</v>
          </cell>
          <cell r="C102">
            <v>3</v>
          </cell>
          <cell r="D102">
            <v>3</v>
          </cell>
          <cell r="E102">
            <v>3</v>
          </cell>
          <cell r="F102">
            <v>4</v>
          </cell>
          <cell r="G102">
            <v>4</v>
          </cell>
          <cell r="H102">
            <v>4</v>
          </cell>
        </row>
        <row r="103">
          <cell r="B103" t="str">
            <v>BIMA</v>
          </cell>
          <cell r="C103">
            <v>3</v>
          </cell>
          <cell r="D103">
            <v>3</v>
          </cell>
          <cell r="E103">
            <v>3</v>
          </cell>
          <cell r="F103">
            <v>3</v>
          </cell>
          <cell r="G103">
            <v>3</v>
          </cell>
          <cell r="H103">
            <v>3</v>
          </cell>
        </row>
        <row r="104">
          <cell r="B104" t="str">
            <v>BINA</v>
          </cell>
          <cell r="C104">
            <v>3</v>
          </cell>
        </row>
        <row r="105">
          <cell r="B105" t="str">
            <v>BIPI</v>
          </cell>
          <cell r="C105">
            <v>4</v>
          </cell>
          <cell r="D105">
            <v>2</v>
          </cell>
          <cell r="E105">
            <v>3</v>
          </cell>
          <cell r="F105">
            <v>4</v>
          </cell>
          <cell r="G105">
            <v>3</v>
          </cell>
          <cell r="H105">
            <v>3</v>
          </cell>
        </row>
        <row r="106">
          <cell r="B106" t="str">
            <v>BIPP</v>
          </cell>
          <cell r="C106">
            <v>3</v>
          </cell>
          <cell r="D106">
            <v>3</v>
          </cell>
          <cell r="E106">
            <v>3</v>
          </cell>
          <cell r="F106">
            <v>3</v>
          </cell>
          <cell r="G106">
            <v>3</v>
          </cell>
          <cell r="H106">
            <v>3</v>
          </cell>
        </row>
        <row r="107">
          <cell r="B107" t="str">
            <v>BIRD</v>
          </cell>
          <cell r="C107">
            <v>8</v>
          </cell>
          <cell r="D107">
            <v>8</v>
          </cell>
          <cell r="E107">
            <v>8</v>
          </cell>
          <cell r="F107">
            <v>8</v>
          </cell>
          <cell r="G107">
            <v>7</v>
          </cell>
          <cell r="H107">
            <v>7</v>
          </cell>
        </row>
        <row r="108">
          <cell r="B108" t="str">
            <v>BISI</v>
          </cell>
          <cell r="C108">
            <v>3</v>
          </cell>
          <cell r="D108">
            <v>3</v>
          </cell>
          <cell r="E108">
            <v>3</v>
          </cell>
          <cell r="F108">
            <v>3</v>
          </cell>
          <cell r="G108">
            <v>3</v>
          </cell>
          <cell r="H108">
            <v>3</v>
          </cell>
        </row>
        <row r="109">
          <cell r="B109" t="str">
            <v>BJBR</v>
          </cell>
          <cell r="C109">
            <v>4</v>
          </cell>
          <cell r="D109">
            <v>5</v>
          </cell>
          <cell r="E109">
            <v>5</v>
          </cell>
          <cell r="F109">
            <v>2</v>
          </cell>
          <cell r="G109">
            <v>5</v>
          </cell>
          <cell r="H109">
            <v>5</v>
          </cell>
        </row>
        <row r="110">
          <cell r="B110" t="str">
            <v>BJTM</v>
          </cell>
          <cell r="C110">
            <v>4</v>
          </cell>
          <cell r="D110">
            <v>5</v>
          </cell>
          <cell r="E110">
            <v>5</v>
          </cell>
        </row>
        <row r="111">
          <cell r="B111" t="str">
            <v>BKDP</v>
          </cell>
          <cell r="C111">
            <v>4</v>
          </cell>
          <cell r="D111">
            <v>4</v>
          </cell>
          <cell r="E111">
            <v>4</v>
          </cell>
          <cell r="F111">
            <v>4</v>
          </cell>
          <cell r="G111">
            <v>4</v>
          </cell>
          <cell r="H111">
            <v>5</v>
          </cell>
        </row>
        <row r="112">
          <cell r="B112" t="str">
            <v>BKSL</v>
          </cell>
          <cell r="C112">
            <v>6</v>
          </cell>
          <cell r="D112">
            <v>4</v>
          </cell>
          <cell r="E112">
            <v>4</v>
          </cell>
          <cell r="F112">
            <v>4</v>
          </cell>
          <cell r="G112">
            <v>3</v>
          </cell>
          <cell r="H112">
            <v>3</v>
          </cell>
        </row>
        <row r="113">
          <cell r="B113" t="str">
            <v>BKSW</v>
          </cell>
          <cell r="C113">
            <v>6</v>
          </cell>
          <cell r="D113">
            <v>6</v>
          </cell>
          <cell r="E113">
            <v>6</v>
          </cell>
          <cell r="F113">
            <v>6</v>
          </cell>
          <cell r="G113">
            <v>7</v>
          </cell>
          <cell r="H113">
            <v>6</v>
          </cell>
        </row>
        <row r="114">
          <cell r="B114" t="str">
            <v>BLTA</v>
          </cell>
          <cell r="D114">
            <v>3</v>
          </cell>
          <cell r="E114">
            <v>3</v>
          </cell>
          <cell r="F114">
            <v>3</v>
          </cell>
        </row>
        <row r="115">
          <cell r="B115" t="str">
            <v>BLTZ</v>
          </cell>
          <cell r="C115">
            <v>2</v>
          </cell>
          <cell r="D115">
            <v>2</v>
          </cell>
          <cell r="E115">
            <v>2</v>
          </cell>
          <cell r="F115">
            <v>2</v>
          </cell>
          <cell r="G115">
            <v>2</v>
          </cell>
          <cell r="H115">
            <v>2</v>
          </cell>
        </row>
        <row r="116">
          <cell r="B116" t="str">
            <v>BLUE</v>
          </cell>
        </row>
        <row r="117">
          <cell r="B117" t="str">
            <v>BMAS</v>
          </cell>
          <cell r="C117">
            <v>3</v>
          </cell>
          <cell r="D117">
            <v>3</v>
          </cell>
          <cell r="E117">
            <v>3</v>
          </cell>
          <cell r="F117">
            <v>3</v>
          </cell>
          <cell r="G117">
            <v>2</v>
          </cell>
          <cell r="H117">
            <v>2</v>
          </cell>
        </row>
        <row r="118">
          <cell r="B118" t="str">
            <v>BMHS</v>
          </cell>
        </row>
        <row r="119">
          <cell r="B119" t="str">
            <v>BMRI</v>
          </cell>
          <cell r="C119">
            <v>8</v>
          </cell>
          <cell r="D119">
            <v>8</v>
          </cell>
          <cell r="E119">
            <v>11</v>
          </cell>
          <cell r="F119">
            <v>8</v>
          </cell>
          <cell r="G119">
            <v>11</v>
          </cell>
          <cell r="H119">
            <v>10</v>
          </cell>
        </row>
        <row r="120">
          <cell r="B120" t="str">
            <v>BMSR</v>
          </cell>
          <cell r="C120">
            <v>2</v>
          </cell>
          <cell r="D120">
            <v>2</v>
          </cell>
          <cell r="E120">
            <v>2</v>
          </cell>
          <cell r="F120">
            <v>2</v>
          </cell>
          <cell r="G120">
            <v>2</v>
          </cell>
          <cell r="H120">
            <v>2</v>
          </cell>
        </row>
        <row r="121">
          <cell r="B121" t="str">
            <v>BMTR</v>
          </cell>
          <cell r="C121">
            <v>5</v>
          </cell>
          <cell r="D121">
            <v>5</v>
          </cell>
          <cell r="E121">
            <v>4</v>
          </cell>
          <cell r="F121">
            <v>4</v>
          </cell>
          <cell r="G121">
            <v>4</v>
          </cell>
          <cell r="H121">
            <v>4</v>
          </cell>
        </row>
        <row r="122">
          <cell r="B122" t="str">
            <v>BNBA</v>
          </cell>
          <cell r="C122">
            <v>3</v>
          </cell>
          <cell r="D122">
            <v>3</v>
          </cell>
          <cell r="E122">
            <v>3</v>
          </cell>
          <cell r="F122">
            <v>3</v>
          </cell>
          <cell r="G122">
            <v>3</v>
          </cell>
          <cell r="H122">
            <v>3</v>
          </cell>
        </row>
        <row r="123">
          <cell r="B123" t="str">
            <v>BNBR</v>
          </cell>
          <cell r="C123">
            <v>3</v>
          </cell>
          <cell r="D123">
            <v>3</v>
          </cell>
          <cell r="E123">
            <v>3</v>
          </cell>
          <cell r="F123">
            <v>3</v>
          </cell>
          <cell r="G123">
            <v>4</v>
          </cell>
          <cell r="H123">
            <v>3</v>
          </cell>
        </row>
        <row r="124">
          <cell r="B124" t="str">
            <v>BNGA</v>
          </cell>
          <cell r="C124">
            <v>8</v>
          </cell>
          <cell r="D124">
            <v>8</v>
          </cell>
          <cell r="E124">
            <v>9</v>
          </cell>
          <cell r="F124">
            <v>7</v>
          </cell>
          <cell r="G124">
            <v>8</v>
          </cell>
          <cell r="H124">
            <v>6</v>
          </cell>
        </row>
        <row r="125">
          <cell r="B125" t="str">
            <v>BNII</v>
          </cell>
          <cell r="C125">
            <v>6</v>
          </cell>
          <cell r="D125">
            <v>6</v>
          </cell>
          <cell r="E125">
            <v>3</v>
          </cell>
          <cell r="F125">
            <v>6</v>
          </cell>
          <cell r="G125">
            <v>6</v>
          </cell>
          <cell r="H125">
            <v>6</v>
          </cell>
        </row>
        <row r="126">
          <cell r="B126" t="str">
            <v>BNLI</v>
          </cell>
          <cell r="C126">
            <v>8</v>
          </cell>
          <cell r="D126">
            <v>8</v>
          </cell>
          <cell r="E126">
            <v>8</v>
          </cell>
          <cell r="F126">
            <v>8</v>
          </cell>
          <cell r="G126">
            <v>8</v>
          </cell>
          <cell r="H126">
            <v>7</v>
          </cell>
        </row>
        <row r="127">
          <cell r="B127" t="str">
            <v>BOBA</v>
          </cell>
        </row>
        <row r="128">
          <cell r="B128" t="str">
            <v>BOGA</v>
          </cell>
          <cell r="D128">
            <v>3</v>
          </cell>
          <cell r="E128">
            <v>3</v>
          </cell>
          <cell r="F128">
            <v>2</v>
          </cell>
          <cell r="G128">
            <v>2</v>
          </cell>
          <cell r="H128">
            <v>3</v>
          </cell>
        </row>
        <row r="129">
          <cell r="B129" t="str">
            <v>BOLA</v>
          </cell>
        </row>
        <row r="130">
          <cell r="B130" t="str">
            <v>BOLT</v>
          </cell>
          <cell r="C130">
            <v>2</v>
          </cell>
          <cell r="D130">
            <v>2</v>
          </cell>
          <cell r="E130">
            <v>3</v>
          </cell>
          <cell r="F130">
            <v>3</v>
          </cell>
          <cell r="G130">
            <v>3</v>
          </cell>
          <cell r="H130">
            <v>3</v>
          </cell>
        </row>
        <row r="131">
          <cell r="B131" t="str">
            <v>BOSS</v>
          </cell>
          <cell r="E131">
            <v>3</v>
          </cell>
          <cell r="F131">
            <v>3</v>
          </cell>
        </row>
        <row r="132">
          <cell r="B132" t="str">
            <v>BPFI</v>
          </cell>
          <cell r="D132">
            <v>3</v>
          </cell>
          <cell r="E132">
            <v>3</v>
          </cell>
        </row>
        <row r="133">
          <cell r="B133" t="str">
            <v>BPII</v>
          </cell>
          <cell r="C133">
            <v>3</v>
          </cell>
          <cell r="D133">
            <v>3</v>
          </cell>
          <cell r="E133">
            <v>3</v>
          </cell>
          <cell r="F133">
            <v>3</v>
          </cell>
          <cell r="G133">
            <v>2</v>
          </cell>
          <cell r="H133">
            <v>3</v>
          </cell>
        </row>
        <row r="134">
          <cell r="B134" t="str">
            <v>BPTR</v>
          </cell>
          <cell r="F134">
            <v>2</v>
          </cell>
        </row>
        <row r="135">
          <cell r="B135" t="str">
            <v>BRAM</v>
          </cell>
          <cell r="C135">
            <v>5</v>
          </cell>
          <cell r="D135">
            <v>5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</row>
        <row r="136">
          <cell r="B136" t="str">
            <v>BRIS</v>
          </cell>
          <cell r="F136">
            <v>4</v>
          </cell>
          <cell r="G136">
            <v>4</v>
          </cell>
        </row>
        <row r="137">
          <cell r="B137" t="str">
            <v>BRMS</v>
          </cell>
          <cell r="D137">
            <v>3</v>
          </cell>
          <cell r="F137">
            <v>3</v>
          </cell>
        </row>
        <row r="138">
          <cell r="B138" t="str">
            <v>BRNA</v>
          </cell>
          <cell r="C138">
            <v>3</v>
          </cell>
          <cell r="D138">
            <v>4</v>
          </cell>
          <cell r="E138">
            <v>5</v>
          </cell>
          <cell r="F138">
            <v>5</v>
          </cell>
          <cell r="G138">
            <v>5</v>
          </cell>
          <cell r="H138">
            <v>5</v>
          </cell>
        </row>
        <row r="139">
          <cell r="B139" t="str">
            <v>BRPT</v>
          </cell>
          <cell r="C139">
            <v>3</v>
          </cell>
          <cell r="D139">
            <v>3</v>
          </cell>
          <cell r="E139">
            <v>3</v>
          </cell>
          <cell r="F139">
            <v>3</v>
          </cell>
          <cell r="G139">
            <v>4</v>
          </cell>
          <cell r="H139">
            <v>4</v>
          </cell>
        </row>
        <row r="140">
          <cell r="B140" t="str">
            <v>BSDE</v>
          </cell>
          <cell r="C140">
            <v>5</v>
          </cell>
          <cell r="D140">
            <v>5</v>
          </cell>
          <cell r="E140">
            <v>5</v>
          </cell>
          <cell r="F140">
            <v>5</v>
          </cell>
          <cell r="G140">
            <v>5</v>
          </cell>
          <cell r="H140">
            <v>5</v>
          </cell>
        </row>
        <row r="141">
          <cell r="B141" t="str">
            <v>BSIM</v>
          </cell>
          <cell r="C141">
            <v>3</v>
          </cell>
          <cell r="D141">
            <v>3</v>
          </cell>
          <cell r="E141">
            <v>3</v>
          </cell>
          <cell r="F141">
            <v>3</v>
          </cell>
          <cell r="G141">
            <v>3</v>
          </cell>
          <cell r="H141">
            <v>3</v>
          </cell>
        </row>
        <row r="142">
          <cell r="B142" t="str">
            <v>BSSR</v>
          </cell>
          <cell r="C142">
            <v>9</v>
          </cell>
          <cell r="D142">
            <v>8</v>
          </cell>
          <cell r="E142">
            <v>6</v>
          </cell>
          <cell r="F142">
            <v>9</v>
          </cell>
          <cell r="G142">
            <v>10</v>
          </cell>
          <cell r="H142">
            <v>6</v>
          </cell>
        </row>
        <row r="143">
          <cell r="B143" t="str">
            <v>BSWD</v>
          </cell>
          <cell r="C143">
            <v>3</v>
          </cell>
          <cell r="D143">
            <v>5</v>
          </cell>
          <cell r="E143">
            <v>4</v>
          </cell>
          <cell r="F143">
            <v>4</v>
          </cell>
          <cell r="G143">
            <v>4</v>
          </cell>
        </row>
        <row r="144">
          <cell r="B144" t="str">
            <v>BTEK</v>
          </cell>
          <cell r="C144">
            <v>3</v>
          </cell>
          <cell r="D144">
            <v>3</v>
          </cell>
          <cell r="E144">
            <v>3</v>
          </cell>
          <cell r="F144">
            <v>3</v>
          </cell>
          <cell r="G144">
            <v>3</v>
          </cell>
          <cell r="H144">
            <v>2</v>
          </cell>
        </row>
        <row r="145">
          <cell r="B145" t="str">
            <v>BTEL</v>
          </cell>
        </row>
        <row r="146">
          <cell r="B146" t="str">
            <v>BTON</v>
          </cell>
          <cell r="C146">
            <v>2</v>
          </cell>
          <cell r="D146">
            <v>2</v>
          </cell>
          <cell r="E146">
            <v>2</v>
          </cell>
          <cell r="F146">
            <v>2</v>
          </cell>
          <cell r="G146">
            <v>2</v>
          </cell>
          <cell r="H146">
            <v>2</v>
          </cell>
        </row>
        <row r="147">
          <cell r="B147" t="str">
            <v>BTPN</v>
          </cell>
          <cell r="C147">
            <v>6</v>
          </cell>
          <cell r="D147">
            <v>5</v>
          </cell>
          <cell r="E147">
            <v>5</v>
          </cell>
          <cell r="F147">
            <v>5</v>
          </cell>
          <cell r="G147">
            <v>5</v>
          </cell>
          <cell r="H147">
            <v>5</v>
          </cell>
        </row>
        <row r="148">
          <cell r="B148" t="str">
            <v>BTPS</v>
          </cell>
          <cell r="F148">
            <v>4</v>
          </cell>
          <cell r="G148">
            <v>4</v>
          </cell>
        </row>
        <row r="149">
          <cell r="B149" t="str">
            <v>BUDI</v>
          </cell>
          <cell r="C149">
            <v>3</v>
          </cell>
          <cell r="D149">
            <v>3</v>
          </cell>
          <cell r="E149">
            <v>3</v>
          </cell>
          <cell r="F149">
            <v>3</v>
          </cell>
          <cell r="G149">
            <v>3</v>
          </cell>
          <cell r="H149">
            <v>3</v>
          </cell>
        </row>
        <row r="150">
          <cell r="B150" t="str">
            <v>BUKA</v>
          </cell>
        </row>
        <row r="151">
          <cell r="B151" t="str">
            <v>BUKK</v>
          </cell>
          <cell r="C151">
            <v>4</v>
          </cell>
          <cell r="D151">
            <v>4</v>
          </cell>
          <cell r="E151">
            <v>3</v>
          </cell>
          <cell r="F151">
            <v>3</v>
          </cell>
          <cell r="G151">
            <v>3</v>
          </cell>
          <cell r="H151">
            <v>3</v>
          </cell>
        </row>
        <row r="152">
          <cell r="B152" t="str">
            <v>BULL</v>
          </cell>
          <cell r="C152">
            <v>3</v>
          </cell>
          <cell r="E152">
            <v>3</v>
          </cell>
        </row>
        <row r="153">
          <cell r="B153" t="str">
            <v>BUMI</v>
          </cell>
          <cell r="C153">
            <v>3</v>
          </cell>
          <cell r="D153">
            <v>3</v>
          </cell>
          <cell r="E153">
            <v>8</v>
          </cell>
          <cell r="F153">
            <v>8</v>
          </cell>
          <cell r="G153">
            <v>8</v>
          </cell>
          <cell r="H153">
            <v>9</v>
          </cell>
        </row>
        <row r="154">
          <cell r="B154" t="str">
            <v>BUVA</v>
          </cell>
          <cell r="C154">
            <v>5</v>
          </cell>
          <cell r="D154">
            <v>6</v>
          </cell>
          <cell r="E154">
            <v>6</v>
          </cell>
          <cell r="F154">
            <v>6</v>
          </cell>
          <cell r="G154">
            <v>5</v>
          </cell>
          <cell r="H154">
            <v>6</v>
          </cell>
        </row>
        <row r="155">
          <cell r="B155" t="str">
            <v>BVIC</v>
          </cell>
          <cell r="C155">
            <v>4</v>
          </cell>
          <cell r="D155">
            <v>4</v>
          </cell>
          <cell r="E155">
            <v>4</v>
          </cell>
          <cell r="F155">
            <v>3</v>
          </cell>
          <cell r="G155">
            <v>3</v>
          </cell>
          <cell r="H155">
            <v>3</v>
          </cell>
        </row>
        <row r="156">
          <cell r="B156" t="str">
            <v>BWPT</v>
          </cell>
          <cell r="C156">
            <v>5</v>
          </cell>
          <cell r="D156">
            <v>4</v>
          </cell>
          <cell r="E156">
            <v>5</v>
          </cell>
          <cell r="F156">
            <v>5</v>
          </cell>
          <cell r="G156">
            <v>4</v>
          </cell>
          <cell r="H156">
            <v>3</v>
          </cell>
        </row>
        <row r="157">
          <cell r="B157" t="str">
            <v>BYAN</v>
          </cell>
          <cell r="C157">
            <v>5</v>
          </cell>
          <cell r="D157">
            <v>5</v>
          </cell>
          <cell r="E157">
            <v>6</v>
          </cell>
          <cell r="F157">
            <v>6</v>
          </cell>
          <cell r="G157">
            <v>4</v>
          </cell>
          <cell r="H157">
            <v>5</v>
          </cell>
        </row>
        <row r="158">
          <cell r="B158" t="str">
            <v>CAKK</v>
          </cell>
          <cell r="F158">
            <v>2</v>
          </cell>
        </row>
        <row r="159">
          <cell r="B159" t="str">
            <v>CAMP</v>
          </cell>
          <cell r="E159">
            <v>3</v>
          </cell>
          <cell r="F159">
            <v>3</v>
          </cell>
        </row>
        <row r="160">
          <cell r="B160" t="str">
            <v>CANI</v>
          </cell>
        </row>
        <row r="161">
          <cell r="B161" t="str">
            <v>CARE</v>
          </cell>
        </row>
        <row r="162">
          <cell r="B162" t="str">
            <v>CARS</v>
          </cell>
          <cell r="C162">
            <v>3</v>
          </cell>
          <cell r="D162">
            <v>2</v>
          </cell>
          <cell r="E162">
            <v>3</v>
          </cell>
          <cell r="F162">
            <v>3</v>
          </cell>
          <cell r="G162">
            <v>3</v>
          </cell>
          <cell r="H162">
            <v>3</v>
          </cell>
        </row>
        <row r="163">
          <cell r="B163" t="str">
            <v>CASA</v>
          </cell>
          <cell r="C163">
            <v>2</v>
          </cell>
          <cell r="D163">
            <v>2</v>
          </cell>
          <cell r="E163">
            <v>2</v>
          </cell>
          <cell r="F163">
            <v>2</v>
          </cell>
          <cell r="G163">
            <v>2</v>
          </cell>
          <cell r="H163">
            <v>2</v>
          </cell>
        </row>
        <row r="164">
          <cell r="B164" t="str">
            <v>CASH</v>
          </cell>
        </row>
        <row r="165">
          <cell r="B165" t="str">
            <v>CASS</v>
          </cell>
          <cell r="C165">
            <v>5</v>
          </cell>
          <cell r="D165">
            <v>5</v>
          </cell>
          <cell r="E165">
            <v>6</v>
          </cell>
          <cell r="F165">
            <v>6</v>
          </cell>
          <cell r="G165">
            <v>6</v>
          </cell>
          <cell r="H165">
            <v>6</v>
          </cell>
        </row>
        <row r="166">
          <cell r="B166" t="str">
            <v>CBMF</v>
          </cell>
        </row>
        <row r="167">
          <cell r="B167" t="str">
            <v>CCSI</v>
          </cell>
        </row>
        <row r="168">
          <cell r="B168" t="str">
            <v>CEKA</v>
          </cell>
          <cell r="C168">
            <v>3</v>
          </cell>
          <cell r="D168">
            <v>3</v>
          </cell>
          <cell r="E168">
            <v>3</v>
          </cell>
          <cell r="F168">
            <v>3</v>
          </cell>
          <cell r="G168">
            <v>3</v>
          </cell>
          <cell r="H168">
            <v>3</v>
          </cell>
        </row>
        <row r="169">
          <cell r="B169" t="str">
            <v>CENT</v>
          </cell>
          <cell r="C169">
            <v>3</v>
          </cell>
          <cell r="D169">
            <v>4</v>
          </cell>
          <cell r="E169">
            <v>4</v>
          </cell>
          <cell r="F169">
            <v>4</v>
          </cell>
          <cell r="G169">
            <v>4</v>
          </cell>
          <cell r="H169">
            <v>3</v>
          </cell>
        </row>
        <row r="170">
          <cell r="B170" t="str">
            <v>CFIN</v>
          </cell>
          <cell r="C170">
            <v>4</v>
          </cell>
          <cell r="D170">
            <v>4</v>
          </cell>
          <cell r="E170">
            <v>3</v>
          </cell>
          <cell r="F170">
            <v>3</v>
          </cell>
          <cell r="G170">
            <v>4</v>
          </cell>
          <cell r="H170">
            <v>4</v>
          </cell>
        </row>
        <row r="171">
          <cell r="B171" t="str">
            <v>CINT</v>
          </cell>
          <cell r="C171">
            <v>2</v>
          </cell>
          <cell r="D171">
            <v>2</v>
          </cell>
          <cell r="E171">
            <v>2</v>
          </cell>
          <cell r="F171">
            <v>2</v>
          </cell>
          <cell r="G171">
            <v>2</v>
          </cell>
          <cell r="H171">
            <v>3</v>
          </cell>
        </row>
        <row r="172">
          <cell r="B172" t="str">
            <v>CITA</v>
          </cell>
          <cell r="C172">
            <v>3</v>
          </cell>
          <cell r="D172">
            <v>3</v>
          </cell>
          <cell r="E172">
            <v>3</v>
          </cell>
          <cell r="F172">
            <v>3</v>
          </cell>
          <cell r="G172">
            <v>4</v>
          </cell>
          <cell r="H172">
            <v>5</v>
          </cell>
        </row>
        <row r="173">
          <cell r="B173" t="str">
            <v>CITY</v>
          </cell>
        </row>
        <row r="174">
          <cell r="B174" t="str">
            <v>CLAY</v>
          </cell>
        </row>
        <row r="175">
          <cell r="B175" t="str">
            <v>CLEO</v>
          </cell>
          <cell r="D175">
            <v>2</v>
          </cell>
          <cell r="E175">
            <v>3</v>
          </cell>
        </row>
        <row r="176">
          <cell r="B176" t="str">
            <v>CLPI</v>
          </cell>
          <cell r="C176">
            <v>3</v>
          </cell>
          <cell r="D176">
            <v>3</v>
          </cell>
          <cell r="E176">
            <v>3</v>
          </cell>
          <cell r="F176">
            <v>3</v>
          </cell>
          <cell r="G176">
            <v>3</v>
          </cell>
          <cell r="H176">
            <v>3</v>
          </cell>
        </row>
        <row r="177">
          <cell r="B177" t="str">
            <v>CMNP</v>
          </cell>
          <cell r="C177">
            <v>5</v>
          </cell>
          <cell r="D177">
            <v>3</v>
          </cell>
          <cell r="E177">
            <v>3</v>
          </cell>
          <cell r="F177">
            <v>3</v>
          </cell>
          <cell r="G177">
            <v>3</v>
          </cell>
          <cell r="H177">
            <v>3</v>
          </cell>
        </row>
        <row r="178">
          <cell r="B178" t="str">
            <v>CMNT</v>
          </cell>
        </row>
        <row r="179">
          <cell r="B179" t="str">
            <v>CMPP</v>
          </cell>
          <cell r="C179">
            <v>2</v>
          </cell>
          <cell r="D179">
            <v>2</v>
          </cell>
          <cell r="E179">
            <v>3</v>
          </cell>
          <cell r="F179">
            <v>3</v>
          </cell>
          <cell r="G179">
            <v>3</v>
          </cell>
          <cell r="H179">
            <v>3</v>
          </cell>
        </row>
        <row r="180">
          <cell r="B180" t="str">
            <v>CNKO</v>
          </cell>
          <cell r="C180">
            <v>3</v>
          </cell>
          <cell r="E180">
            <v>3</v>
          </cell>
        </row>
        <row r="181">
          <cell r="B181" t="str">
            <v>CNTB</v>
          </cell>
        </row>
        <row r="182">
          <cell r="B182" t="str">
            <v>COCO</v>
          </cell>
        </row>
        <row r="183">
          <cell r="B183" t="str">
            <v>COWL</v>
          </cell>
          <cell r="C183">
            <v>4</v>
          </cell>
          <cell r="D183">
            <v>4</v>
          </cell>
          <cell r="E183">
            <v>4</v>
          </cell>
          <cell r="F183">
            <v>3</v>
          </cell>
        </row>
        <row r="184">
          <cell r="B184" t="str">
            <v>CPIN</v>
          </cell>
          <cell r="C184">
            <v>5</v>
          </cell>
          <cell r="D184">
            <v>4</v>
          </cell>
          <cell r="E184">
            <v>3</v>
          </cell>
          <cell r="F184">
            <v>3</v>
          </cell>
          <cell r="G184">
            <v>3</v>
          </cell>
          <cell r="H184">
            <v>3</v>
          </cell>
        </row>
        <row r="185">
          <cell r="B185" t="str">
            <v>CPRI</v>
          </cell>
        </row>
        <row r="186">
          <cell r="B186" t="str">
            <v>CPRO</v>
          </cell>
          <cell r="C186">
            <v>6</v>
          </cell>
          <cell r="D186">
            <v>5</v>
          </cell>
          <cell r="E186">
            <v>4</v>
          </cell>
          <cell r="F186">
            <v>6</v>
          </cell>
          <cell r="G186">
            <v>6</v>
          </cell>
          <cell r="H186">
            <v>6</v>
          </cell>
        </row>
        <row r="187">
          <cell r="B187" t="str">
            <v>CSAP</v>
          </cell>
          <cell r="C187">
            <v>5</v>
          </cell>
          <cell r="D187">
            <v>5</v>
          </cell>
          <cell r="E187">
            <v>6</v>
          </cell>
          <cell r="F187">
            <v>6</v>
          </cell>
          <cell r="G187">
            <v>6</v>
          </cell>
          <cell r="H187">
            <v>6</v>
          </cell>
        </row>
        <row r="188">
          <cell r="B188" t="str">
            <v>CSIS</v>
          </cell>
          <cell r="E188">
            <v>3</v>
          </cell>
          <cell r="F188">
            <v>2</v>
          </cell>
        </row>
        <row r="189">
          <cell r="B189" t="str">
            <v>CSMI</v>
          </cell>
        </row>
        <row r="190">
          <cell r="B190" t="str">
            <v>CSRA</v>
          </cell>
        </row>
        <row r="191">
          <cell r="B191" t="str">
            <v>CTBN</v>
          </cell>
          <cell r="C191">
            <v>6</v>
          </cell>
          <cell r="D191">
            <v>6</v>
          </cell>
          <cell r="E191">
            <v>8</v>
          </cell>
          <cell r="F191">
            <v>6</v>
          </cell>
          <cell r="G191">
            <v>7</v>
          </cell>
          <cell r="H191">
            <v>7</v>
          </cell>
        </row>
        <row r="192">
          <cell r="B192" t="str">
            <v>CTRA</v>
          </cell>
          <cell r="C192">
            <v>3</v>
          </cell>
          <cell r="D192">
            <v>3</v>
          </cell>
          <cell r="E192">
            <v>8</v>
          </cell>
          <cell r="F192">
            <v>7</v>
          </cell>
          <cell r="G192">
            <v>7</v>
          </cell>
          <cell r="H192">
            <v>7</v>
          </cell>
        </row>
        <row r="193">
          <cell r="B193" t="str">
            <v>CTTH</v>
          </cell>
          <cell r="C193">
            <v>3</v>
          </cell>
          <cell r="D193">
            <v>4</v>
          </cell>
          <cell r="E193">
            <v>4</v>
          </cell>
          <cell r="F193">
            <v>4</v>
          </cell>
          <cell r="G193">
            <v>3</v>
          </cell>
          <cell r="H193">
            <v>4</v>
          </cell>
        </row>
        <row r="194">
          <cell r="B194" t="str">
            <v>DADA</v>
          </cell>
        </row>
        <row r="195">
          <cell r="B195" t="str">
            <v>DART</v>
          </cell>
          <cell r="C195">
            <v>3</v>
          </cell>
          <cell r="D195">
            <v>3</v>
          </cell>
          <cell r="E195">
            <v>3</v>
          </cell>
          <cell r="F195">
            <v>3</v>
          </cell>
          <cell r="G195">
            <v>3</v>
          </cell>
          <cell r="H195">
            <v>3</v>
          </cell>
        </row>
        <row r="196">
          <cell r="B196" t="str">
            <v>DAYA</v>
          </cell>
          <cell r="C196">
            <v>3</v>
          </cell>
          <cell r="D196">
            <v>3</v>
          </cell>
          <cell r="E196">
            <v>3</v>
          </cell>
          <cell r="F196">
            <v>3</v>
          </cell>
          <cell r="G196">
            <v>6</v>
          </cell>
          <cell r="H196">
            <v>6</v>
          </cell>
        </row>
        <row r="197">
          <cell r="B197" t="str">
            <v>DCII</v>
          </cell>
        </row>
        <row r="198">
          <cell r="B198" t="str">
            <v>DEAL</v>
          </cell>
          <cell r="F198">
            <v>3</v>
          </cell>
        </row>
        <row r="199">
          <cell r="B199" t="str">
            <v>DEFI</v>
          </cell>
          <cell r="C199">
            <v>2</v>
          </cell>
          <cell r="D199">
            <v>2</v>
          </cell>
          <cell r="E199">
            <v>2</v>
          </cell>
          <cell r="F199">
            <v>2</v>
          </cell>
          <cell r="G199">
            <v>2</v>
          </cell>
          <cell r="H199">
            <v>2</v>
          </cell>
        </row>
        <row r="200">
          <cell r="B200" t="str">
            <v>DEWA</v>
          </cell>
          <cell r="C200">
            <v>6</v>
          </cell>
          <cell r="D200">
            <v>6</v>
          </cell>
          <cell r="E200">
            <v>5</v>
          </cell>
          <cell r="F200">
            <v>5</v>
          </cell>
          <cell r="G200">
            <v>6</v>
          </cell>
          <cell r="H200">
            <v>6</v>
          </cell>
        </row>
        <row r="201">
          <cell r="B201" t="str">
            <v>DFAM</v>
          </cell>
          <cell r="F201">
            <v>3</v>
          </cell>
        </row>
        <row r="202">
          <cell r="B202" t="str">
            <v>DGIK</v>
          </cell>
          <cell r="C202">
            <v>5</v>
          </cell>
          <cell r="D202">
            <v>6</v>
          </cell>
          <cell r="E202">
            <v>5</v>
          </cell>
          <cell r="F202">
            <v>4</v>
          </cell>
          <cell r="G202">
            <v>4</v>
          </cell>
          <cell r="H202">
            <v>4</v>
          </cell>
        </row>
        <row r="203">
          <cell r="B203" t="str">
            <v>DGNS</v>
          </cell>
        </row>
        <row r="204">
          <cell r="B204" t="str">
            <v>DIGI</v>
          </cell>
          <cell r="F204">
            <v>3</v>
          </cell>
        </row>
        <row r="205">
          <cell r="B205" t="str">
            <v>DILD</v>
          </cell>
          <cell r="C205">
            <v>6</v>
          </cell>
          <cell r="D205">
            <v>6</v>
          </cell>
          <cell r="E205">
            <v>6</v>
          </cell>
          <cell r="F205">
            <v>6</v>
          </cell>
          <cell r="G205">
            <v>5</v>
          </cell>
          <cell r="H205">
            <v>6</v>
          </cell>
        </row>
        <row r="206">
          <cell r="B206" t="str">
            <v>DIVA</v>
          </cell>
          <cell r="F206">
            <v>3</v>
          </cell>
        </row>
        <row r="207">
          <cell r="B207" t="str">
            <v>DKFT</v>
          </cell>
          <cell r="C207">
            <v>3</v>
          </cell>
          <cell r="D207">
            <v>3</v>
          </cell>
          <cell r="E207">
            <v>3</v>
          </cell>
          <cell r="F207">
            <v>3</v>
          </cell>
          <cell r="G207">
            <v>3</v>
          </cell>
          <cell r="H207">
            <v>3</v>
          </cell>
        </row>
        <row r="208">
          <cell r="B208" t="str">
            <v>DLTA</v>
          </cell>
          <cell r="C208">
            <v>6</v>
          </cell>
          <cell r="D208">
            <v>5</v>
          </cell>
          <cell r="E208">
            <v>5</v>
          </cell>
          <cell r="F208">
            <v>5</v>
          </cell>
          <cell r="G208">
            <v>5</v>
          </cell>
          <cell r="H208">
            <v>5</v>
          </cell>
        </row>
        <row r="209">
          <cell r="B209" t="str">
            <v>DMAS</v>
          </cell>
          <cell r="C209">
            <v>6</v>
          </cell>
          <cell r="D209">
            <v>6</v>
          </cell>
          <cell r="E209">
            <v>6</v>
          </cell>
          <cell r="F209">
            <v>6</v>
          </cell>
          <cell r="G209">
            <v>6</v>
          </cell>
          <cell r="H209">
            <v>6</v>
          </cell>
        </row>
        <row r="210">
          <cell r="B210" t="str">
            <v>DMMX</v>
          </cell>
        </row>
        <row r="211">
          <cell r="B211" t="str">
            <v>DMND</v>
          </cell>
        </row>
        <row r="212">
          <cell r="B212" t="str">
            <v>DNAR</v>
          </cell>
          <cell r="C212">
            <v>3</v>
          </cell>
          <cell r="D212">
            <v>3</v>
          </cell>
          <cell r="E212">
            <v>2</v>
          </cell>
          <cell r="F212">
            <v>2</v>
          </cell>
          <cell r="G212">
            <v>4</v>
          </cell>
          <cell r="H212">
            <v>4</v>
          </cell>
        </row>
        <row r="213">
          <cell r="B213" t="str">
            <v>DNET</v>
          </cell>
          <cell r="C213">
            <v>5</v>
          </cell>
          <cell r="D213">
            <v>7</v>
          </cell>
          <cell r="E213">
            <v>7</v>
          </cell>
          <cell r="F213">
            <v>7</v>
          </cell>
          <cell r="G213">
            <v>7</v>
          </cell>
          <cell r="H213">
            <v>7</v>
          </cell>
        </row>
        <row r="214">
          <cell r="B214" t="str">
            <v>DOID</v>
          </cell>
          <cell r="C214">
            <v>7</v>
          </cell>
          <cell r="D214">
            <v>7</v>
          </cell>
          <cell r="E214">
            <v>7</v>
          </cell>
          <cell r="F214">
            <v>6</v>
          </cell>
          <cell r="G214">
            <v>7</v>
          </cell>
          <cell r="H214">
            <v>7</v>
          </cell>
        </row>
        <row r="215">
          <cell r="B215" t="str">
            <v>DPNS</v>
          </cell>
          <cell r="C215">
            <v>3</v>
          </cell>
          <cell r="D215">
            <v>3</v>
          </cell>
          <cell r="E215">
            <v>3</v>
          </cell>
          <cell r="F215">
            <v>3</v>
          </cell>
          <cell r="G215">
            <v>2</v>
          </cell>
          <cell r="H215">
            <v>3</v>
          </cell>
        </row>
        <row r="216">
          <cell r="B216" t="str">
            <v>DPUM</v>
          </cell>
          <cell r="C216">
            <v>2</v>
          </cell>
          <cell r="D216">
            <v>3</v>
          </cell>
          <cell r="E216">
            <v>3</v>
          </cell>
          <cell r="F216">
            <v>3</v>
          </cell>
          <cell r="G216">
            <v>3</v>
          </cell>
          <cell r="H216">
            <v>3</v>
          </cell>
        </row>
        <row r="217">
          <cell r="B217" t="str">
            <v>DSFI</v>
          </cell>
          <cell r="D217">
            <v>3</v>
          </cell>
          <cell r="E217">
            <v>2</v>
          </cell>
          <cell r="F217">
            <v>4</v>
          </cell>
          <cell r="G217">
            <v>5</v>
          </cell>
          <cell r="H217">
            <v>5</v>
          </cell>
        </row>
        <row r="218">
          <cell r="B218" t="str">
            <v>DSNG</v>
          </cell>
          <cell r="C218">
            <v>6</v>
          </cell>
          <cell r="D218">
            <v>7</v>
          </cell>
          <cell r="E218">
            <v>10</v>
          </cell>
          <cell r="F218">
            <v>9</v>
          </cell>
          <cell r="G218">
            <v>9</v>
          </cell>
          <cell r="H218">
            <v>9</v>
          </cell>
        </row>
        <row r="219">
          <cell r="B219" t="str">
            <v>DSSA</v>
          </cell>
          <cell r="C219">
            <v>4</v>
          </cell>
          <cell r="D219">
            <v>4</v>
          </cell>
          <cell r="E219">
            <v>4</v>
          </cell>
          <cell r="F219">
            <v>4</v>
          </cell>
          <cell r="G219">
            <v>5</v>
          </cell>
          <cell r="H219">
            <v>5</v>
          </cell>
        </row>
        <row r="220">
          <cell r="B220" t="str">
            <v>DUCK</v>
          </cell>
          <cell r="F220">
            <v>3</v>
          </cell>
        </row>
        <row r="221">
          <cell r="B221" t="str">
            <v>DUTI</v>
          </cell>
          <cell r="C221">
            <v>4</v>
          </cell>
          <cell r="D221">
            <v>6</v>
          </cell>
          <cell r="E221">
            <v>3</v>
          </cell>
          <cell r="F221">
            <v>4</v>
          </cell>
          <cell r="G221">
            <v>4</v>
          </cell>
        </row>
        <row r="222">
          <cell r="B222" t="str">
            <v>DVLA</v>
          </cell>
          <cell r="C222">
            <v>6</v>
          </cell>
          <cell r="D222">
            <v>7</v>
          </cell>
          <cell r="E222">
            <v>7</v>
          </cell>
          <cell r="F222">
            <v>7</v>
          </cell>
          <cell r="G222">
            <v>7</v>
          </cell>
          <cell r="H222">
            <v>7</v>
          </cell>
        </row>
        <row r="223">
          <cell r="B223" t="str">
            <v>DWGL</v>
          </cell>
          <cell r="E223">
            <v>3</v>
          </cell>
        </row>
        <row r="224">
          <cell r="B224" t="str">
            <v>DYAN</v>
          </cell>
          <cell r="C224">
            <v>5</v>
          </cell>
          <cell r="D224">
            <v>5</v>
          </cell>
          <cell r="E224">
            <v>5</v>
          </cell>
          <cell r="F224">
            <v>5</v>
          </cell>
          <cell r="G224">
            <v>7</v>
          </cell>
          <cell r="H224">
            <v>3</v>
          </cell>
        </row>
        <row r="225">
          <cell r="B225" t="str">
            <v>EAST</v>
          </cell>
        </row>
        <row r="226">
          <cell r="B226" t="str">
            <v>ECII</v>
          </cell>
          <cell r="C226">
            <v>4</v>
          </cell>
          <cell r="D226">
            <v>5</v>
          </cell>
          <cell r="E226">
            <v>6</v>
          </cell>
          <cell r="F226">
            <v>5</v>
          </cell>
          <cell r="G226">
            <v>5</v>
          </cell>
          <cell r="H226">
            <v>5</v>
          </cell>
        </row>
        <row r="227">
          <cell r="B227" t="str">
            <v>EDGE</v>
          </cell>
        </row>
        <row r="228">
          <cell r="B228" t="str">
            <v>EKAD</v>
          </cell>
          <cell r="C228">
            <v>2</v>
          </cell>
          <cell r="D228">
            <v>2</v>
          </cell>
          <cell r="E228">
            <v>2</v>
          </cell>
          <cell r="F228">
            <v>2</v>
          </cell>
          <cell r="G228">
            <v>2</v>
          </cell>
          <cell r="H228">
            <v>2</v>
          </cell>
        </row>
        <row r="229">
          <cell r="B229" t="str">
            <v>ELSA</v>
          </cell>
          <cell r="C229">
            <v>5</v>
          </cell>
          <cell r="D229">
            <v>5</v>
          </cell>
          <cell r="E229">
            <v>5</v>
          </cell>
          <cell r="F229">
            <v>5</v>
          </cell>
          <cell r="G229">
            <v>4</v>
          </cell>
          <cell r="H229">
            <v>4</v>
          </cell>
        </row>
        <row r="230">
          <cell r="B230" t="str">
            <v>ELTY</v>
          </cell>
          <cell r="E230">
            <v>3</v>
          </cell>
        </row>
        <row r="231">
          <cell r="B231" t="str">
            <v>EMDE</v>
          </cell>
          <cell r="C231">
            <v>4</v>
          </cell>
          <cell r="D231">
            <v>5</v>
          </cell>
          <cell r="E231">
            <v>5</v>
          </cell>
          <cell r="F231">
            <v>5</v>
          </cell>
          <cell r="G231">
            <v>5</v>
          </cell>
          <cell r="H231">
            <v>5</v>
          </cell>
        </row>
        <row r="232">
          <cell r="B232" t="str">
            <v>EMTK</v>
          </cell>
          <cell r="C232">
            <v>8</v>
          </cell>
          <cell r="D232">
            <v>8</v>
          </cell>
          <cell r="E232">
            <v>8</v>
          </cell>
          <cell r="F232">
            <v>7</v>
          </cell>
          <cell r="G232">
            <v>6</v>
          </cell>
          <cell r="H232">
            <v>6</v>
          </cell>
        </row>
        <row r="233">
          <cell r="B233" t="str">
            <v>ENRG</v>
          </cell>
        </row>
        <row r="234">
          <cell r="B234" t="str">
            <v>ENVY</v>
          </cell>
        </row>
        <row r="235">
          <cell r="B235" t="str">
            <v>ENZO</v>
          </cell>
        </row>
        <row r="236">
          <cell r="B236" t="str">
            <v>EPAC</v>
          </cell>
        </row>
        <row r="237">
          <cell r="B237" t="str">
            <v>EPMT</v>
          </cell>
          <cell r="C237">
            <v>3</v>
          </cell>
          <cell r="D237">
            <v>8</v>
          </cell>
          <cell r="E237">
            <v>5</v>
          </cell>
          <cell r="F237">
            <v>3</v>
          </cell>
          <cell r="G237">
            <v>3</v>
          </cell>
          <cell r="H237">
            <v>3</v>
          </cell>
        </row>
        <row r="238">
          <cell r="B238" t="str">
            <v>ERAA</v>
          </cell>
          <cell r="C238">
            <v>2</v>
          </cell>
          <cell r="D238">
            <v>3</v>
          </cell>
          <cell r="E238">
            <v>3</v>
          </cell>
          <cell r="F238">
            <v>3</v>
          </cell>
          <cell r="G238">
            <v>3</v>
          </cell>
          <cell r="H238">
            <v>4</v>
          </cell>
        </row>
        <row r="239">
          <cell r="B239" t="str">
            <v>ERTX</v>
          </cell>
          <cell r="C239">
            <v>4</v>
          </cell>
          <cell r="D239">
            <v>4</v>
          </cell>
          <cell r="E239">
            <v>3</v>
          </cell>
          <cell r="F239">
            <v>3</v>
          </cell>
          <cell r="G239">
            <v>3</v>
          </cell>
          <cell r="H239">
            <v>3</v>
          </cell>
        </row>
        <row r="240">
          <cell r="B240" t="str">
            <v>ESIP</v>
          </cell>
        </row>
        <row r="241">
          <cell r="B241" t="str">
            <v>ESSA</v>
          </cell>
          <cell r="C241">
            <v>4</v>
          </cell>
          <cell r="D241">
            <v>4</v>
          </cell>
          <cell r="E241">
            <v>4</v>
          </cell>
          <cell r="F241">
            <v>4</v>
          </cell>
          <cell r="G241">
            <v>4</v>
          </cell>
          <cell r="H241">
            <v>5</v>
          </cell>
        </row>
        <row r="242">
          <cell r="B242" t="str">
            <v>ESTA</v>
          </cell>
        </row>
        <row r="243">
          <cell r="B243" t="str">
            <v>ESTI</v>
          </cell>
          <cell r="C243">
            <v>3</v>
          </cell>
          <cell r="D243">
            <v>3</v>
          </cell>
          <cell r="E243">
            <v>2</v>
          </cell>
          <cell r="F243">
            <v>2</v>
          </cell>
          <cell r="G243">
            <v>2</v>
          </cell>
          <cell r="H243">
            <v>2</v>
          </cell>
        </row>
        <row r="244">
          <cell r="B244" t="str">
            <v>ETWA</v>
          </cell>
          <cell r="E244">
            <v>4</v>
          </cell>
        </row>
        <row r="245">
          <cell r="B245" t="str">
            <v>EXCL</v>
          </cell>
          <cell r="C245">
            <v>7</v>
          </cell>
          <cell r="D245">
            <v>8</v>
          </cell>
          <cell r="E245">
            <v>9</v>
          </cell>
          <cell r="F245">
            <v>9</v>
          </cell>
          <cell r="G245">
            <v>9</v>
          </cell>
          <cell r="H245">
            <v>9</v>
          </cell>
        </row>
        <row r="246">
          <cell r="B246" t="str">
            <v>FAPA</v>
          </cell>
        </row>
        <row r="247">
          <cell r="B247" t="str">
            <v>FAST</v>
          </cell>
          <cell r="C247">
            <v>6</v>
          </cell>
          <cell r="D247">
            <v>6</v>
          </cell>
          <cell r="E247">
            <v>6</v>
          </cell>
          <cell r="F247">
            <v>6</v>
          </cell>
          <cell r="G247">
            <v>6</v>
          </cell>
          <cell r="H247">
            <v>6</v>
          </cell>
        </row>
        <row r="248">
          <cell r="B248" t="str">
            <v>FASW</v>
          </cell>
          <cell r="C248">
            <v>5</v>
          </cell>
          <cell r="D248">
            <v>5</v>
          </cell>
          <cell r="H248">
            <v>9</v>
          </cell>
        </row>
        <row r="249">
          <cell r="B249" t="str">
            <v>FILM</v>
          </cell>
        </row>
        <row r="250">
          <cell r="B250" t="str">
            <v>FIMP</v>
          </cell>
        </row>
        <row r="251">
          <cell r="B251" t="str">
            <v>FINN</v>
          </cell>
          <cell r="E251">
            <v>3</v>
          </cell>
          <cell r="F251">
            <v>2</v>
          </cell>
        </row>
        <row r="252">
          <cell r="B252" t="str">
            <v>FIRE</v>
          </cell>
          <cell r="E252">
            <v>2</v>
          </cell>
          <cell r="F252">
            <v>2</v>
          </cell>
        </row>
        <row r="253">
          <cell r="B253" t="str">
            <v>FISH</v>
          </cell>
          <cell r="C253">
            <v>4</v>
          </cell>
          <cell r="D253">
            <v>4</v>
          </cell>
          <cell r="E253">
            <v>4</v>
          </cell>
          <cell r="F253">
            <v>5</v>
          </cell>
          <cell r="G253">
            <v>5</v>
          </cell>
          <cell r="H253">
            <v>5</v>
          </cell>
        </row>
        <row r="254">
          <cell r="B254" t="str">
            <v>FITT</v>
          </cell>
        </row>
        <row r="255">
          <cell r="B255" t="str">
            <v>FLMC</v>
          </cell>
        </row>
        <row r="256">
          <cell r="B256" t="str">
            <v>FMII</v>
          </cell>
          <cell r="C256">
            <v>3</v>
          </cell>
          <cell r="D256">
            <v>3</v>
          </cell>
          <cell r="E256">
            <v>3</v>
          </cell>
          <cell r="F256">
            <v>3</v>
          </cell>
          <cell r="G256">
            <v>3</v>
          </cell>
          <cell r="H256">
            <v>3</v>
          </cell>
        </row>
        <row r="257">
          <cell r="B257" t="str">
            <v>FOOD</v>
          </cell>
          <cell r="F257">
            <v>3</v>
          </cell>
        </row>
        <row r="258">
          <cell r="B258" t="str">
            <v>FORU</v>
          </cell>
          <cell r="C258">
            <v>3</v>
          </cell>
          <cell r="D258">
            <v>3</v>
          </cell>
          <cell r="E258">
            <v>2</v>
          </cell>
          <cell r="F258">
            <v>2</v>
          </cell>
          <cell r="G258">
            <v>2</v>
          </cell>
          <cell r="H258">
            <v>2</v>
          </cell>
        </row>
        <row r="259">
          <cell r="B259" t="str">
            <v>FORZ</v>
          </cell>
          <cell r="E259">
            <v>2</v>
          </cell>
          <cell r="F259">
            <v>2</v>
          </cell>
        </row>
        <row r="260">
          <cell r="B260" t="str">
            <v>FPNI</v>
          </cell>
          <cell r="C260">
            <v>2</v>
          </cell>
          <cell r="D260">
            <v>2</v>
          </cell>
          <cell r="E260">
            <v>2</v>
          </cell>
          <cell r="F260">
            <v>2</v>
          </cell>
          <cell r="G260">
            <v>2</v>
          </cell>
          <cell r="H260">
            <v>2</v>
          </cell>
        </row>
        <row r="261">
          <cell r="B261" t="str">
            <v>FREN</v>
          </cell>
          <cell r="C261">
            <v>5</v>
          </cell>
          <cell r="D261">
            <v>4</v>
          </cell>
          <cell r="E261">
            <v>4</v>
          </cell>
          <cell r="F261">
            <v>4</v>
          </cell>
          <cell r="G261">
            <v>4</v>
          </cell>
          <cell r="H261">
            <v>4</v>
          </cell>
        </row>
        <row r="262">
          <cell r="B262" t="str">
            <v>FUJI</v>
          </cell>
          <cell r="G262">
            <v>3</v>
          </cell>
        </row>
        <row r="263">
          <cell r="B263" t="str">
            <v>GAMA</v>
          </cell>
          <cell r="C263">
            <v>2</v>
          </cell>
          <cell r="D263">
            <v>2</v>
          </cell>
          <cell r="E263">
            <v>2</v>
          </cell>
          <cell r="F263">
            <v>2</v>
          </cell>
          <cell r="G263">
            <v>2</v>
          </cell>
          <cell r="H263">
            <v>2</v>
          </cell>
        </row>
        <row r="264">
          <cell r="B264" t="str">
            <v>GDST</v>
          </cell>
          <cell r="C264">
            <v>3</v>
          </cell>
          <cell r="D264">
            <v>3</v>
          </cell>
          <cell r="E264">
            <v>2</v>
          </cell>
          <cell r="F264">
            <v>3</v>
          </cell>
          <cell r="G264">
            <v>3</v>
          </cell>
          <cell r="H264">
            <v>3</v>
          </cell>
        </row>
        <row r="265">
          <cell r="B265" t="str">
            <v>GDYR</v>
          </cell>
          <cell r="C265">
            <v>1</v>
          </cell>
          <cell r="D265">
            <v>3</v>
          </cell>
          <cell r="E265">
            <v>3</v>
          </cell>
          <cell r="F265">
            <v>3</v>
          </cell>
          <cell r="G265">
            <v>4</v>
          </cell>
          <cell r="H265">
            <v>4</v>
          </cell>
        </row>
        <row r="266">
          <cell r="B266" t="str">
            <v>GEMA</v>
          </cell>
          <cell r="C266">
            <v>3</v>
          </cell>
          <cell r="D266">
            <v>3</v>
          </cell>
          <cell r="E266">
            <v>3</v>
          </cell>
          <cell r="F266">
            <v>3</v>
          </cell>
          <cell r="G266">
            <v>4</v>
          </cell>
          <cell r="H266">
            <v>5</v>
          </cell>
        </row>
        <row r="267">
          <cell r="B267" t="str">
            <v>GEMS</v>
          </cell>
          <cell r="C267">
            <v>6</v>
          </cell>
          <cell r="D267">
            <v>6</v>
          </cell>
          <cell r="E267">
            <v>6</v>
          </cell>
          <cell r="F267">
            <v>6</v>
          </cell>
          <cell r="G267">
            <v>6</v>
          </cell>
          <cell r="H267">
            <v>5</v>
          </cell>
        </row>
        <row r="268">
          <cell r="B268" t="str">
            <v>GGRM</v>
          </cell>
          <cell r="C268">
            <v>3</v>
          </cell>
          <cell r="D268">
            <v>4</v>
          </cell>
          <cell r="E268">
            <v>4</v>
          </cell>
          <cell r="F268">
            <v>4</v>
          </cell>
          <cell r="G268">
            <v>4</v>
          </cell>
          <cell r="H268">
            <v>4</v>
          </cell>
        </row>
        <row r="269">
          <cell r="B269" t="str">
            <v>GGRP</v>
          </cell>
          <cell r="H269">
            <v>5</v>
          </cell>
        </row>
        <row r="270">
          <cell r="B270" t="str">
            <v>GHON</v>
          </cell>
          <cell r="F270">
            <v>3</v>
          </cell>
        </row>
        <row r="271">
          <cell r="B271" t="str">
            <v>GIAA</v>
          </cell>
          <cell r="C271">
            <v>6</v>
          </cell>
          <cell r="D271">
            <v>7</v>
          </cell>
          <cell r="E271">
            <v>6</v>
          </cell>
          <cell r="F271">
            <v>7</v>
          </cell>
          <cell r="G271">
            <v>9</v>
          </cell>
          <cell r="H271">
            <v>5</v>
          </cell>
        </row>
        <row r="272">
          <cell r="B272" t="str">
            <v>GJTL</v>
          </cell>
          <cell r="E272">
            <v>9</v>
          </cell>
        </row>
        <row r="273">
          <cell r="B273" t="str">
            <v>GLOB</v>
          </cell>
        </row>
        <row r="274">
          <cell r="B274" t="str">
            <v>GLVA</v>
          </cell>
        </row>
        <row r="275">
          <cell r="B275" t="str">
            <v>GMFI</v>
          </cell>
          <cell r="C275">
            <v>4</v>
          </cell>
          <cell r="D275">
            <v>4</v>
          </cell>
          <cell r="E275">
            <v>3</v>
          </cell>
          <cell r="F275">
            <v>3</v>
          </cell>
          <cell r="G275">
            <v>4</v>
          </cell>
          <cell r="H275">
            <v>5</v>
          </cell>
        </row>
        <row r="276">
          <cell r="B276" t="str">
            <v>GMTD</v>
          </cell>
          <cell r="C276">
            <v>10</v>
          </cell>
          <cell r="D276">
            <v>9</v>
          </cell>
          <cell r="E276">
            <v>4</v>
          </cell>
          <cell r="F276">
            <v>10</v>
          </cell>
          <cell r="G276">
            <v>9</v>
          </cell>
          <cell r="H276">
            <v>9</v>
          </cell>
        </row>
        <row r="277">
          <cell r="B277" t="str">
            <v>GOLD</v>
          </cell>
          <cell r="C277">
            <v>3</v>
          </cell>
          <cell r="D277">
            <v>3</v>
          </cell>
          <cell r="E277">
            <v>1</v>
          </cell>
          <cell r="F277">
            <v>2</v>
          </cell>
          <cell r="G277">
            <v>2</v>
          </cell>
          <cell r="H277">
            <v>2</v>
          </cell>
        </row>
        <row r="278">
          <cell r="B278" t="str">
            <v>GOLL</v>
          </cell>
          <cell r="C278">
            <v>3</v>
          </cell>
          <cell r="D278">
            <v>4</v>
          </cell>
          <cell r="E278">
            <v>4</v>
          </cell>
          <cell r="F278">
            <v>3</v>
          </cell>
          <cell r="G278">
            <v>3</v>
          </cell>
          <cell r="H278">
            <v>3</v>
          </cell>
        </row>
        <row r="279">
          <cell r="B279" t="str">
            <v>GOOD</v>
          </cell>
          <cell r="F279">
            <v>3</v>
          </cell>
        </row>
        <row r="280">
          <cell r="B280" t="str">
            <v>GPRA</v>
          </cell>
          <cell r="C280">
            <v>3</v>
          </cell>
          <cell r="D280">
            <v>3</v>
          </cell>
          <cell r="E280">
            <v>3</v>
          </cell>
          <cell r="F280">
            <v>3</v>
          </cell>
          <cell r="G280">
            <v>4</v>
          </cell>
          <cell r="H280">
            <v>5</v>
          </cell>
        </row>
        <row r="281">
          <cell r="B281" t="str">
            <v>GPSO</v>
          </cell>
        </row>
        <row r="282">
          <cell r="B282" t="str">
            <v>GSMF</v>
          </cell>
          <cell r="C282">
            <v>6</v>
          </cell>
          <cell r="D282">
            <v>4</v>
          </cell>
          <cell r="E282">
            <v>4</v>
          </cell>
          <cell r="F282">
            <v>4</v>
          </cell>
          <cell r="G282">
            <v>4</v>
          </cell>
          <cell r="H282">
            <v>4</v>
          </cell>
        </row>
        <row r="283">
          <cell r="B283" t="str">
            <v>GTBO</v>
          </cell>
        </row>
        <row r="284">
          <cell r="B284" t="str">
            <v>GTSI</v>
          </cell>
        </row>
        <row r="285">
          <cell r="B285" t="str">
            <v>GWSA</v>
          </cell>
          <cell r="C285">
            <v>3</v>
          </cell>
          <cell r="D285">
            <v>3</v>
          </cell>
          <cell r="E285">
            <v>3</v>
          </cell>
          <cell r="F285">
            <v>3</v>
          </cell>
          <cell r="G285">
            <v>3</v>
          </cell>
          <cell r="H285">
            <v>3</v>
          </cell>
        </row>
        <row r="286">
          <cell r="B286" t="str">
            <v>GZCO</v>
          </cell>
          <cell r="C286">
            <v>4</v>
          </cell>
          <cell r="D286">
            <v>4</v>
          </cell>
          <cell r="E286">
            <v>4</v>
          </cell>
          <cell r="F286">
            <v>3</v>
          </cell>
          <cell r="G286">
            <v>3</v>
          </cell>
          <cell r="H286">
            <v>3</v>
          </cell>
        </row>
        <row r="287">
          <cell r="B287" t="str">
            <v>HADE</v>
          </cell>
          <cell r="C287">
            <v>2</v>
          </cell>
          <cell r="D287">
            <v>2</v>
          </cell>
          <cell r="E287">
            <v>2</v>
          </cell>
          <cell r="F287">
            <v>2</v>
          </cell>
          <cell r="G287">
            <v>2</v>
          </cell>
          <cell r="H287">
            <v>2</v>
          </cell>
        </row>
        <row r="288">
          <cell r="B288" t="str">
            <v>HAIS</v>
          </cell>
        </row>
        <row r="289">
          <cell r="B289" t="str">
            <v>HDFA</v>
          </cell>
          <cell r="C289">
            <v>3</v>
          </cell>
          <cell r="D289">
            <v>3</v>
          </cell>
          <cell r="E289">
            <v>3</v>
          </cell>
          <cell r="F289">
            <v>3</v>
          </cell>
          <cell r="G289">
            <v>3</v>
          </cell>
          <cell r="H289">
            <v>5</v>
          </cell>
        </row>
        <row r="290">
          <cell r="B290" t="str">
            <v>HDIT</v>
          </cell>
        </row>
        <row r="291">
          <cell r="B291" t="str">
            <v>HDTX</v>
          </cell>
          <cell r="C291">
            <v>3</v>
          </cell>
          <cell r="D291">
            <v>3</v>
          </cell>
          <cell r="E291">
            <v>3</v>
          </cell>
          <cell r="F291">
            <v>3</v>
          </cell>
          <cell r="G291">
            <v>3</v>
          </cell>
          <cell r="H291">
            <v>3</v>
          </cell>
        </row>
        <row r="292">
          <cell r="B292" t="str">
            <v>HEAL</v>
          </cell>
          <cell r="F292">
            <v>6</v>
          </cell>
        </row>
        <row r="293">
          <cell r="B293" t="str">
            <v>HELI</v>
          </cell>
          <cell r="E293">
            <v>2</v>
          </cell>
          <cell r="F293">
            <v>2</v>
          </cell>
        </row>
        <row r="294">
          <cell r="B294" t="str">
            <v>HERO</v>
          </cell>
          <cell r="C294">
            <v>9</v>
          </cell>
          <cell r="D294">
            <v>9</v>
          </cell>
          <cell r="E294">
            <v>9</v>
          </cell>
          <cell r="F294">
            <v>6</v>
          </cell>
          <cell r="G294">
            <v>10</v>
          </cell>
          <cell r="H294">
            <v>9</v>
          </cell>
        </row>
        <row r="295">
          <cell r="B295" t="str">
            <v>HEXA</v>
          </cell>
          <cell r="C295">
            <v>3</v>
          </cell>
        </row>
        <row r="296">
          <cell r="B296" t="str">
            <v>HITS</v>
          </cell>
          <cell r="C296">
            <v>2</v>
          </cell>
          <cell r="D296">
            <v>2</v>
          </cell>
          <cell r="E296">
            <v>2</v>
          </cell>
          <cell r="F296">
            <v>2</v>
          </cell>
          <cell r="G296">
            <v>2</v>
          </cell>
          <cell r="H296">
            <v>2</v>
          </cell>
        </row>
        <row r="297">
          <cell r="B297" t="str">
            <v>HKMU</v>
          </cell>
          <cell r="F297">
            <v>2</v>
          </cell>
        </row>
        <row r="298">
          <cell r="B298" t="str">
            <v>HMSP</v>
          </cell>
          <cell r="C298">
            <v>6</v>
          </cell>
          <cell r="D298">
            <v>5</v>
          </cell>
          <cell r="E298">
            <v>5</v>
          </cell>
          <cell r="F298">
            <v>6</v>
          </cell>
          <cell r="G298">
            <v>7</v>
          </cell>
          <cell r="H298">
            <v>8</v>
          </cell>
        </row>
        <row r="299">
          <cell r="B299" t="str">
            <v>HOKI</v>
          </cell>
          <cell r="E299">
            <v>3</v>
          </cell>
          <cell r="F299">
            <v>3</v>
          </cell>
        </row>
        <row r="300">
          <cell r="B300" t="str">
            <v>HOME</v>
          </cell>
          <cell r="C300">
            <v>3</v>
          </cell>
          <cell r="D300">
            <v>3</v>
          </cell>
          <cell r="E300">
            <v>3</v>
          </cell>
          <cell r="F300">
            <v>3</v>
          </cell>
          <cell r="G300">
            <v>3</v>
          </cell>
          <cell r="H300">
            <v>3</v>
          </cell>
        </row>
        <row r="301">
          <cell r="B301" t="str">
            <v>HOMI</v>
          </cell>
        </row>
        <row r="302">
          <cell r="B302" t="str">
            <v>HOPE</v>
          </cell>
        </row>
        <row r="303">
          <cell r="B303" t="str">
            <v>HOTL</v>
          </cell>
          <cell r="D303">
            <v>2</v>
          </cell>
          <cell r="E303">
            <v>2</v>
          </cell>
        </row>
        <row r="304">
          <cell r="B304" t="str">
            <v>HRME</v>
          </cell>
        </row>
        <row r="305">
          <cell r="B305" t="str">
            <v>HRTA</v>
          </cell>
          <cell r="E305">
            <v>3</v>
          </cell>
          <cell r="F305">
            <v>3</v>
          </cell>
        </row>
        <row r="306">
          <cell r="B306" t="str">
            <v>HRUM</v>
          </cell>
          <cell r="C306">
            <v>6</v>
          </cell>
          <cell r="D306">
            <v>4</v>
          </cell>
          <cell r="E306">
            <v>6</v>
          </cell>
          <cell r="F306">
            <v>6</v>
          </cell>
          <cell r="G306">
            <v>6</v>
          </cell>
          <cell r="H306">
            <v>6</v>
          </cell>
        </row>
        <row r="307">
          <cell r="B307" t="str">
            <v>IATA</v>
          </cell>
          <cell r="C307">
            <v>3</v>
          </cell>
          <cell r="E307">
            <v>3</v>
          </cell>
        </row>
        <row r="308">
          <cell r="B308" t="str">
            <v>IBFN</v>
          </cell>
          <cell r="C308">
            <v>3</v>
          </cell>
          <cell r="D308">
            <v>3</v>
          </cell>
          <cell r="E308">
            <v>2</v>
          </cell>
          <cell r="F308">
            <v>3</v>
          </cell>
          <cell r="G308">
            <v>3</v>
          </cell>
          <cell r="H308">
            <v>1</v>
          </cell>
        </row>
        <row r="309">
          <cell r="B309" t="str">
            <v>IBST</v>
          </cell>
          <cell r="C309">
            <v>3</v>
          </cell>
          <cell r="D309">
            <v>3</v>
          </cell>
          <cell r="E309">
            <v>3</v>
          </cell>
          <cell r="F309">
            <v>3</v>
          </cell>
          <cell r="G309">
            <v>3</v>
          </cell>
          <cell r="H309">
            <v>3</v>
          </cell>
        </row>
        <row r="310">
          <cell r="B310" t="str">
            <v>ICBP</v>
          </cell>
          <cell r="C310">
            <v>7</v>
          </cell>
          <cell r="D310">
            <v>7</v>
          </cell>
          <cell r="E310">
            <v>6</v>
          </cell>
          <cell r="F310">
            <v>6</v>
          </cell>
          <cell r="G310">
            <v>6</v>
          </cell>
          <cell r="H310">
            <v>6</v>
          </cell>
        </row>
        <row r="311">
          <cell r="B311" t="str">
            <v>ICON</v>
          </cell>
          <cell r="C311">
            <v>3</v>
          </cell>
          <cell r="D311">
            <v>3</v>
          </cell>
          <cell r="E311">
            <v>3</v>
          </cell>
          <cell r="F311">
            <v>3</v>
          </cell>
          <cell r="G311">
            <v>3</v>
          </cell>
          <cell r="H311">
            <v>2</v>
          </cell>
        </row>
        <row r="312">
          <cell r="B312" t="str">
            <v>IDEA</v>
          </cell>
        </row>
        <row r="313">
          <cell r="B313" t="str">
            <v>IDPR</v>
          </cell>
          <cell r="C313">
            <v>2</v>
          </cell>
          <cell r="D313">
            <v>2</v>
          </cell>
          <cell r="E313">
            <v>2</v>
          </cell>
          <cell r="F313">
            <v>2</v>
          </cell>
          <cell r="G313">
            <v>2</v>
          </cell>
          <cell r="H313">
            <v>2</v>
          </cell>
        </row>
        <row r="314">
          <cell r="B314" t="str">
            <v>IFII</v>
          </cell>
        </row>
        <row r="315">
          <cell r="B315" t="str">
            <v>IFSH</v>
          </cell>
        </row>
        <row r="316">
          <cell r="B316" t="str">
            <v>IGAR</v>
          </cell>
          <cell r="C316">
            <v>2</v>
          </cell>
          <cell r="D316">
            <v>3</v>
          </cell>
          <cell r="E316">
            <v>3</v>
          </cell>
          <cell r="F316">
            <v>3</v>
          </cell>
          <cell r="G316">
            <v>3</v>
          </cell>
          <cell r="H316">
            <v>3</v>
          </cell>
        </row>
        <row r="317">
          <cell r="B317" t="str">
            <v>IIKP</v>
          </cell>
          <cell r="C317">
            <v>3</v>
          </cell>
          <cell r="D317">
            <v>3</v>
          </cell>
          <cell r="E317">
            <v>3</v>
          </cell>
          <cell r="F317">
            <v>3</v>
          </cell>
          <cell r="G317">
            <v>3</v>
          </cell>
          <cell r="H317">
            <v>2</v>
          </cell>
        </row>
        <row r="318">
          <cell r="B318" t="str">
            <v>IKAI</v>
          </cell>
          <cell r="E318">
            <v>2</v>
          </cell>
          <cell r="F318">
            <v>3</v>
          </cell>
        </row>
        <row r="319">
          <cell r="B319" t="str">
            <v>IKAN</v>
          </cell>
        </row>
        <row r="320">
          <cell r="B320" t="str">
            <v>IKBI</v>
          </cell>
          <cell r="C320">
            <v>3</v>
          </cell>
        </row>
        <row r="321">
          <cell r="B321" t="str">
            <v>IMAS</v>
          </cell>
          <cell r="C321">
            <v>7</v>
          </cell>
          <cell r="D321">
            <v>7</v>
          </cell>
          <cell r="E321">
            <v>7</v>
          </cell>
          <cell r="F321">
            <v>7</v>
          </cell>
          <cell r="G321">
            <v>6</v>
          </cell>
          <cell r="H321">
            <v>6</v>
          </cell>
        </row>
        <row r="322">
          <cell r="B322" t="str">
            <v>IMJS</v>
          </cell>
          <cell r="C322">
            <v>3</v>
          </cell>
          <cell r="D322">
            <v>3</v>
          </cell>
          <cell r="E322">
            <v>3</v>
          </cell>
          <cell r="F322">
            <v>3</v>
          </cell>
          <cell r="G322">
            <v>3</v>
          </cell>
          <cell r="H322">
            <v>3</v>
          </cell>
        </row>
        <row r="323">
          <cell r="B323" t="str">
            <v>IMPC</v>
          </cell>
          <cell r="C323">
            <v>2</v>
          </cell>
          <cell r="D323">
            <v>3</v>
          </cell>
          <cell r="E323">
            <v>3</v>
          </cell>
          <cell r="F323">
            <v>2</v>
          </cell>
          <cell r="G323">
            <v>2</v>
          </cell>
          <cell r="H323">
            <v>2</v>
          </cell>
        </row>
        <row r="324">
          <cell r="B324" t="str">
            <v>INAF</v>
          </cell>
          <cell r="C324">
            <v>3</v>
          </cell>
          <cell r="D324">
            <v>3</v>
          </cell>
          <cell r="E324">
            <v>3</v>
          </cell>
          <cell r="F324">
            <v>3</v>
          </cell>
          <cell r="G324">
            <v>3</v>
          </cell>
          <cell r="H324">
            <v>3</v>
          </cell>
        </row>
        <row r="325">
          <cell r="B325" t="str">
            <v>INAI</v>
          </cell>
          <cell r="C325">
            <v>4</v>
          </cell>
          <cell r="D325">
            <v>4</v>
          </cell>
          <cell r="E325">
            <v>4</v>
          </cell>
          <cell r="F325">
            <v>3</v>
          </cell>
          <cell r="G325">
            <v>3</v>
          </cell>
          <cell r="H325">
            <v>3</v>
          </cell>
        </row>
        <row r="326">
          <cell r="B326" t="str">
            <v>INCF</v>
          </cell>
          <cell r="E326">
            <v>2</v>
          </cell>
        </row>
        <row r="327">
          <cell r="B327" t="str">
            <v>INCI</v>
          </cell>
          <cell r="C327">
            <v>3</v>
          </cell>
          <cell r="D327">
            <v>4</v>
          </cell>
          <cell r="E327">
            <v>3</v>
          </cell>
          <cell r="F327">
            <v>3</v>
          </cell>
          <cell r="G327">
            <v>3</v>
          </cell>
          <cell r="H327">
            <v>3</v>
          </cell>
        </row>
        <row r="328">
          <cell r="B328" t="str">
            <v>INCO</v>
          </cell>
          <cell r="C328">
            <v>10</v>
          </cell>
          <cell r="D328">
            <v>10</v>
          </cell>
          <cell r="E328">
            <v>10</v>
          </cell>
          <cell r="F328">
            <v>4</v>
          </cell>
          <cell r="G328">
            <v>5</v>
          </cell>
          <cell r="H328">
            <v>10</v>
          </cell>
        </row>
        <row r="329">
          <cell r="B329" t="str">
            <v>INDF</v>
          </cell>
          <cell r="C329">
            <v>8</v>
          </cell>
          <cell r="D329">
            <v>8</v>
          </cell>
          <cell r="E329">
            <v>8</v>
          </cell>
          <cell r="F329">
            <v>8</v>
          </cell>
          <cell r="G329">
            <v>8</v>
          </cell>
          <cell r="H329">
            <v>8</v>
          </cell>
        </row>
        <row r="330">
          <cell r="B330" t="str">
            <v>INDO</v>
          </cell>
        </row>
        <row r="331">
          <cell r="B331" t="str">
            <v>INDR</v>
          </cell>
          <cell r="C331">
            <v>5</v>
          </cell>
          <cell r="D331">
            <v>5</v>
          </cell>
          <cell r="E331">
            <v>5</v>
          </cell>
          <cell r="F331">
            <v>2</v>
          </cell>
          <cell r="G331">
            <v>3</v>
          </cell>
          <cell r="H331">
            <v>3</v>
          </cell>
        </row>
        <row r="332">
          <cell r="B332" t="str">
            <v>INDS</v>
          </cell>
          <cell r="C332">
            <v>3</v>
          </cell>
          <cell r="D332">
            <v>3</v>
          </cell>
          <cell r="E332">
            <v>3</v>
          </cell>
          <cell r="F332">
            <v>3</v>
          </cell>
          <cell r="G332">
            <v>3</v>
          </cell>
          <cell r="H332">
            <v>3</v>
          </cell>
        </row>
        <row r="333">
          <cell r="B333" t="str">
            <v>INDX</v>
          </cell>
          <cell r="C333">
            <v>2</v>
          </cell>
          <cell r="D333">
            <v>2</v>
          </cell>
          <cell r="E333">
            <v>2</v>
          </cell>
          <cell r="F333">
            <v>2</v>
          </cell>
          <cell r="G333">
            <v>2</v>
          </cell>
          <cell r="H333">
            <v>2</v>
          </cell>
        </row>
        <row r="334">
          <cell r="B334" t="str">
            <v>INDY</v>
          </cell>
          <cell r="C334">
            <v>6</v>
          </cell>
          <cell r="D334">
            <v>4</v>
          </cell>
          <cell r="E334">
            <v>4</v>
          </cell>
          <cell r="F334">
            <v>5</v>
          </cell>
          <cell r="G334">
            <v>5</v>
          </cell>
          <cell r="H334">
            <v>5</v>
          </cell>
        </row>
        <row r="335">
          <cell r="B335" t="str">
            <v>INKP</v>
          </cell>
          <cell r="C335">
            <v>7</v>
          </cell>
          <cell r="D335">
            <v>7</v>
          </cell>
          <cell r="E335">
            <v>7</v>
          </cell>
          <cell r="F335">
            <v>7</v>
          </cell>
          <cell r="G335">
            <v>7</v>
          </cell>
          <cell r="H335">
            <v>7</v>
          </cell>
        </row>
        <row r="336">
          <cell r="B336" t="str">
            <v>INOV</v>
          </cell>
        </row>
        <row r="337">
          <cell r="B337" t="str">
            <v>INPC</v>
          </cell>
          <cell r="C337">
            <v>6</v>
          </cell>
          <cell r="D337">
            <v>7</v>
          </cell>
          <cell r="E337">
            <v>6</v>
          </cell>
          <cell r="F337">
            <v>7</v>
          </cell>
          <cell r="G337">
            <v>5</v>
          </cell>
          <cell r="H337">
            <v>5</v>
          </cell>
        </row>
        <row r="338">
          <cell r="B338" t="str">
            <v>INPP</v>
          </cell>
          <cell r="C338">
            <v>4</v>
          </cell>
          <cell r="D338">
            <v>4</v>
          </cell>
          <cell r="E338">
            <v>4</v>
          </cell>
          <cell r="F338">
            <v>4</v>
          </cell>
          <cell r="G338">
            <v>5</v>
          </cell>
          <cell r="H338">
            <v>6</v>
          </cell>
        </row>
        <row r="339">
          <cell r="B339" t="str">
            <v>INPS</v>
          </cell>
          <cell r="G339">
            <v>3</v>
          </cell>
        </row>
        <row r="340">
          <cell r="B340" t="str">
            <v>INRU</v>
          </cell>
          <cell r="C340">
            <v>4</v>
          </cell>
          <cell r="D340">
            <v>4</v>
          </cell>
          <cell r="E340">
            <v>4</v>
          </cell>
          <cell r="F340">
            <v>3</v>
          </cell>
          <cell r="G340">
            <v>3</v>
          </cell>
          <cell r="H340">
            <v>3</v>
          </cell>
        </row>
        <row r="341">
          <cell r="B341" t="str">
            <v>INTA</v>
          </cell>
          <cell r="C341">
            <v>3</v>
          </cell>
          <cell r="D341">
            <v>3</v>
          </cell>
          <cell r="E341">
            <v>3</v>
          </cell>
          <cell r="F341">
            <v>3</v>
          </cell>
          <cell r="G341">
            <v>3</v>
          </cell>
          <cell r="H341">
            <v>3</v>
          </cell>
        </row>
        <row r="342">
          <cell r="B342" t="str">
            <v>INTD</v>
          </cell>
          <cell r="C342">
            <v>3</v>
          </cell>
          <cell r="D342">
            <v>3</v>
          </cell>
          <cell r="E342">
            <v>3</v>
          </cell>
          <cell r="F342">
            <v>3</v>
          </cell>
          <cell r="G342">
            <v>2</v>
          </cell>
          <cell r="H342">
            <v>2</v>
          </cell>
        </row>
        <row r="343">
          <cell r="B343" t="str">
            <v>INTP</v>
          </cell>
          <cell r="C343">
            <v>7</v>
          </cell>
          <cell r="D343">
            <v>7</v>
          </cell>
          <cell r="E343">
            <v>7</v>
          </cell>
          <cell r="F343">
            <v>6</v>
          </cell>
          <cell r="G343">
            <v>6</v>
          </cell>
          <cell r="H343">
            <v>5</v>
          </cell>
        </row>
        <row r="344">
          <cell r="B344" t="str">
            <v>IPAC</v>
          </cell>
        </row>
        <row r="345">
          <cell r="B345" t="str">
            <v>IPCC</v>
          </cell>
          <cell r="F345">
            <v>6</v>
          </cell>
        </row>
        <row r="346">
          <cell r="B346" t="str">
            <v>IPCM</v>
          </cell>
          <cell r="C346">
            <v>5</v>
          </cell>
          <cell r="D346">
            <v>4</v>
          </cell>
          <cell r="E346">
            <v>3</v>
          </cell>
          <cell r="F346">
            <v>3</v>
          </cell>
          <cell r="G346">
            <v>2</v>
          </cell>
          <cell r="H346">
            <v>4</v>
          </cell>
        </row>
        <row r="347">
          <cell r="B347" t="str">
            <v>IPOL</v>
          </cell>
          <cell r="C347">
            <v>3</v>
          </cell>
          <cell r="D347">
            <v>7</v>
          </cell>
          <cell r="E347">
            <v>3</v>
          </cell>
          <cell r="F347">
            <v>3</v>
          </cell>
          <cell r="G347">
            <v>3</v>
          </cell>
          <cell r="H347">
            <v>4</v>
          </cell>
        </row>
        <row r="348">
          <cell r="B348" t="str">
            <v>IPTV</v>
          </cell>
        </row>
        <row r="349">
          <cell r="B349" t="str">
            <v>IRRA</v>
          </cell>
          <cell r="G349">
            <v>3</v>
          </cell>
        </row>
        <row r="350">
          <cell r="B350" t="str">
            <v>ISAT</v>
          </cell>
          <cell r="C350">
            <v>10</v>
          </cell>
          <cell r="D350">
            <v>10</v>
          </cell>
          <cell r="E350">
            <v>10</v>
          </cell>
          <cell r="F350">
            <v>10</v>
          </cell>
          <cell r="G350">
            <v>10</v>
          </cell>
          <cell r="H350">
            <v>10</v>
          </cell>
        </row>
        <row r="351">
          <cell r="B351" t="str">
            <v>ISSP</v>
          </cell>
          <cell r="C351">
            <v>5</v>
          </cell>
          <cell r="D351">
            <v>5</v>
          </cell>
          <cell r="E351">
            <v>5</v>
          </cell>
          <cell r="F351">
            <v>5</v>
          </cell>
          <cell r="G351">
            <v>5</v>
          </cell>
          <cell r="H351">
            <v>4</v>
          </cell>
        </row>
        <row r="352">
          <cell r="B352" t="str">
            <v>ITIC</v>
          </cell>
        </row>
        <row r="353">
          <cell r="B353" t="str">
            <v>ITMA</v>
          </cell>
          <cell r="C353">
            <v>3</v>
          </cell>
        </row>
        <row r="354">
          <cell r="B354" t="str">
            <v>ITMG</v>
          </cell>
          <cell r="C354">
            <v>5</v>
          </cell>
          <cell r="D354">
            <v>5</v>
          </cell>
          <cell r="E354">
            <v>7</v>
          </cell>
          <cell r="F354">
            <v>7</v>
          </cell>
          <cell r="G354">
            <v>6</v>
          </cell>
          <cell r="H354">
            <v>7</v>
          </cell>
        </row>
        <row r="355">
          <cell r="B355" t="str">
            <v>ITTG</v>
          </cell>
          <cell r="C355">
            <v>2</v>
          </cell>
          <cell r="D355">
            <v>2</v>
          </cell>
          <cell r="E355">
            <v>2</v>
          </cell>
          <cell r="F355">
            <v>2</v>
          </cell>
          <cell r="G355">
            <v>2</v>
          </cell>
          <cell r="H355">
            <v>2</v>
          </cell>
        </row>
        <row r="356">
          <cell r="B356" t="str">
            <v>JAST</v>
          </cell>
        </row>
        <row r="357">
          <cell r="B357" t="str">
            <v>JAWA</v>
          </cell>
          <cell r="C357">
            <v>3</v>
          </cell>
          <cell r="D357">
            <v>3</v>
          </cell>
          <cell r="E357">
            <v>3</v>
          </cell>
          <cell r="F357">
            <v>3</v>
          </cell>
          <cell r="G357">
            <v>3</v>
          </cell>
          <cell r="H357">
            <v>3</v>
          </cell>
        </row>
        <row r="358">
          <cell r="B358" t="str">
            <v>JAYA</v>
          </cell>
          <cell r="G358">
            <v>2</v>
          </cell>
        </row>
        <row r="359">
          <cell r="B359" t="str">
            <v>JECC</v>
          </cell>
          <cell r="C359">
            <v>3</v>
          </cell>
          <cell r="D359">
            <v>3</v>
          </cell>
          <cell r="E359">
            <v>3</v>
          </cell>
          <cell r="F359">
            <v>4</v>
          </cell>
          <cell r="G359">
            <v>4</v>
          </cell>
          <cell r="H359">
            <v>4</v>
          </cell>
        </row>
        <row r="360">
          <cell r="B360" t="str">
            <v>JGLE</v>
          </cell>
          <cell r="D360">
            <v>5</v>
          </cell>
          <cell r="E360">
            <v>3</v>
          </cell>
          <cell r="F360">
            <v>3</v>
          </cell>
          <cell r="G360">
            <v>3</v>
          </cell>
          <cell r="H360">
            <v>3</v>
          </cell>
        </row>
        <row r="361">
          <cell r="B361" t="str">
            <v>JIHD</v>
          </cell>
          <cell r="C361">
            <v>6</v>
          </cell>
          <cell r="D361">
            <v>6</v>
          </cell>
          <cell r="E361">
            <v>6</v>
          </cell>
          <cell r="F361">
            <v>6</v>
          </cell>
          <cell r="G361">
            <v>6</v>
          </cell>
          <cell r="H361">
            <v>7</v>
          </cell>
        </row>
        <row r="362">
          <cell r="B362" t="str">
            <v>JKON</v>
          </cell>
          <cell r="C362">
            <v>5</v>
          </cell>
          <cell r="D362">
            <v>5</v>
          </cell>
          <cell r="E362">
            <v>5</v>
          </cell>
          <cell r="F362">
            <v>5</v>
          </cell>
          <cell r="G362">
            <v>5</v>
          </cell>
          <cell r="H362">
            <v>3</v>
          </cell>
        </row>
        <row r="363">
          <cell r="B363" t="str">
            <v>JKSW</v>
          </cell>
          <cell r="C363">
            <v>2</v>
          </cell>
          <cell r="D363">
            <v>2</v>
          </cell>
          <cell r="E363">
            <v>2</v>
          </cell>
          <cell r="F363">
            <v>2</v>
          </cell>
          <cell r="G363">
            <v>5</v>
          </cell>
          <cell r="H363">
            <v>5</v>
          </cell>
        </row>
        <row r="364">
          <cell r="B364" t="str">
            <v>JMAS</v>
          </cell>
          <cell r="E364">
            <v>4</v>
          </cell>
          <cell r="F364">
            <v>4</v>
          </cell>
        </row>
        <row r="365">
          <cell r="B365" t="str">
            <v>JPFA</v>
          </cell>
          <cell r="C365">
            <v>4</v>
          </cell>
          <cell r="D365">
            <v>5</v>
          </cell>
          <cell r="E365">
            <v>6</v>
          </cell>
          <cell r="F365">
            <v>6</v>
          </cell>
          <cell r="G365">
            <v>6</v>
          </cell>
          <cell r="H365">
            <v>5</v>
          </cell>
        </row>
        <row r="366">
          <cell r="B366" t="str">
            <v>JRPT</v>
          </cell>
          <cell r="C366">
            <v>5</v>
          </cell>
          <cell r="D366">
            <v>5</v>
          </cell>
          <cell r="E366">
            <v>5</v>
          </cell>
          <cell r="F366">
            <v>5</v>
          </cell>
          <cell r="G366">
            <v>5</v>
          </cell>
          <cell r="H366">
            <v>3</v>
          </cell>
        </row>
        <row r="367">
          <cell r="B367" t="str">
            <v>JSKY</v>
          </cell>
        </row>
        <row r="368">
          <cell r="B368" t="str">
            <v>JSMR</v>
          </cell>
          <cell r="C368">
            <v>6</v>
          </cell>
          <cell r="D368">
            <v>6</v>
          </cell>
          <cell r="E368">
            <v>6</v>
          </cell>
          <cell r="F368">
            <v>6</v>
          </cell>
          <cell r="G368">
            <v>7</v>
          </cell>
          <cell r="H368">
            <v>6</v>
          </cell>
        </row>
        <row r="369">
          <cell r="B369" t="str">
            <v>JSPT</v>
          </cell>
          <cell r="C369">
            <v>5</v>
          </cell>
          <cell r="D369">
            <v>5</v>
          </cell>
          <cell r="E369">
            <v>5</v>
          </cell>
          <cell r="F369">
            <v>5</v>
          </cell>
          <cell r="G369">
            <v>5</v>
          </cell>
          <cell r="H369">
            <v>4</v>
          </cell>
        </row>
        <row r="370">
          <cell r="B370" t="str">
            <v>JTPE</v>
          </cell>
          <cell r="C370">
            <v>2</v>
          </cell>
          <cell r="D370">
            <v>2</v>
          </cell>
          <cell r="E370">
            <v>2</v>
          </cell>
          <cell r="F370">
            <v>2</v>
          </cell>
          <cell r="G370">
            <v>3</v>
          </cell>
          <cell r="H370">
            <v>3</v>
          </cell>
        </row>
        <row r="371">
          <cell r="B371" t="str">
            <v>KAEF</v>
          </cell>
          <cell r="C371">
            <v>5</v>
          </cell>
          <cell r="D371">
            <v>4</v>
          </cell>
          <cell r="E371">
            <v>5</v>
          </cell>
          <cell r="F371">
            <v>4</v>
          </cell>
          <cell r="G371">
            <v>4</v>
          </cell>
          <cell r="H371">
            <v>4</v>
          </cell>
        </row>
        <row r="372">
          <cell r="B372" t="str">
            <v>KARW</v>
          </cell>
          <cell r="D372">
            <v>3</v>
          </cell>
          <cell r="E372">
            <v>3</v>
          </cell>
        </row>
        <row r="373">
          <cell r="B373" t="str">
            <v>KAYU</v>
          </cell>
          <cell r="G373">
            <v>2</v>
          </cell>
        </row>
        <row r="374">
          <cell r="B374" t="str">
            <v>KBAG</v>
          </cell>
        </row>
        <row r="375">
          <cell r="B375" t="str">
            <v>KBLI</v>
          </cell>
          <cell r="C375">
            <v>5</v>
          </cell>
          <cell r="D375">
            <v>5</v>
          </cell>
          <cell r="E375">
            <v>5</v>
          </cell>
          <cell r="F375">
            <v>6</v>
          </cell>
          <cell r="G375">
            <v>4</v>
          </cell>
          <cell r="H375">
            <v>4</v>
          </cell>
        </row>
        <row r="376">
          <cell r="B376" t="str">
            <v>KBLM</v>
          </cell>
          <cell r="C376">
            <v>3</v>
          </cell>
          <cell r="D376">
            <v>3</v>
          </cell>
          <cell r="E376">
            <v>3</v>
          </cell>
          <cell r="F376">
            <v>3</v>
          </cell>
          <cell r="G376">
            <v>3</v>
          </cell>
          <cell r="H376">
            <v>4</v>
          </cell>
        </row>
        <row r="377">
          <cell r="B377" t="str">
            <v>KBLV</v>
          </cell>
          <cell r="C377">
            <v>9</v>
          </cell>
          <cell r="D377">
            <v>5</v>
          </cell>
          <cell r="E377">
            <v>3</v>
          </cell>
          <cell r="F377">
            <v>3</v>
          </cell>
          <cell r="G377">
            <v>3</v>
          </cell>
          <cell r="H377">
            <v>3</v>
          </cell>
        </row>
        <row r="378">
          <cell r="B378" t="str">
            <v>KBRI</v>
          </cell>
          <cell r="C378">
            <v>2</v>
          </cell>
          <cell r="D378">
            <v>2</v>
          </cell>
          <cell r="E378">
            <v>2</v>
          </cell>
          <cell r="F378">
            <v>2</v>
          </cell>
          <cell r="G378">
            <v>2</v>
          </cell>
          <cell r="H378">
            <v>2</v>
          </cell>
        </row>
        <row r="379">
          <cell r="B379" t="str">
            <v>KDSI</v>
          </cell>
          <cell r="C379">
            <v>4</v>
          </cell>
          <cell r="D379">
            <v>4</v>
          </cell>
          <cell r="E379">
            <v>4</v>
          </cell>
          <cell r="F379">
            <v>3</v>
          </cell>
          <cell r="G379">
            <v>3</v>
          </cell>
          <cell r="H379">
            <v>3</v>
          </cell>
        </row>
        <row r="380">
          <cell r="B380" t="str">
            <v>KEEN</v>
          </cell>
        </row>
        <row r="381">
          <cell r="B381" t="str">
            <v>KEJU</v>
          </cell>
        </row>
        <row r="382">
          <cell r="B382" t="str">
            <v>KIAS</v>
          </cell>
          <cell r="C382">
            <v>6</v>
          </cell>
          <cell r="D382">
            <v>8</v>
          </cell>
          <cell r="E382">
            <v>6</v>
          </cell>
          <cell r="F382">
            <v>6</v>
          </cell>
          <cell r="G382">
            <v>6</v>
          </cell>
          <cell r="H382">
            <v>5</v>
          </cell>
        </row>
        <row r="383">
          <cell r="B383" t="str">
            <v>KICI</v>
          </cell>
          <cell r="C383">
            <v>3</v>
          </cell>
          <cell r="D383">
            <v>3</v>
          </cell>
          <cell r="E383">
            <v>3</v>
          </cell>
          <cell r="F383">
            <v>3</v>
          </cell>
          <cell r="G383">
            <v>3</v>
          </cell>
          <cell r="H383">
            <v>3</v>
          </cell>
        </row>
        <row r="384">
          <cell r="B384" t="str">
            <v>KIJA</v>
          </cell>
          <cell r="C384">
            <v>5</v>
          </cell>
          <cell r="D384">
            <v>5</v>
          </cell>
          <cell r="E384">
            <v>5</v>
          </cell>
          <cell r="F384">
            <v>1</v>
          </cell>
          <cell r="G384">
            <v>4</v>
          </cell>
          <cell r="H384">
            <v>4</v>
          </cell>
        </row>
        <row r="385">
          <cell r="B385" t="str">
            <v>KINO</v>
          </cell>
          <cell r="C385">
            <v>3</v>
          </cell>
          <cell r="D385">
            <v>4</v>
          </cell>
          <cell r="E385">
            <v>4</v>
          </cell>
          <cell r="F385">
            <v>4</v>
          </cell>
          <cell r="G385">
            <v>4</v>
          </cell>
          <cell r="H385">
            <v>4</v>
          </cell>
        </row>
        <row r="386">
          <cell r="B386" t="str">
            <v>KIOS</v>
          </cell>
          <cell r="E386">
            <v>3</v>
          </cell>
          <cell r="F386">
            <v>3</v>
          </cell>
        </row>
        <row r="387">
          <cell r="B387" t="str">
            <v>KJEN</v>
          </cell>
        </row>
        <row r="388">
          <cell r="B388" t="str">
            <v>KKGI</v>
          </cell>
          <cell r="C388">
            <v>5</v>
          </cell>
          <cell r="D388">
            <v>5</v>
          </cell>
          <cell r="E388">
            <v>5</v>
          </cell>
          <cell r="F388">
            <v>5</v>
          </cell>
          <cell r="G388">
            <v>6</v>
          </cell>
          <cell r="H388">
            <v>5</v>
          </cell>
        </row>
        <row r="389">
          <cell r="B389" t="str">
            <v>KLBF</v>
          </cell>
          <cell r="C389">
            <v>7</v>
          </cell>
          <cell r="D389">
            <v>7</v>
          </cell>
          <cell r="E389">
            <v>6</v>
          </cell>
          <cell r="F389">
            <v>6</v>
          </cell>
          <cell r="G389">
            <v>7</v>
          </cell>
          <cell r="H389">
            <v>7</v>
          </cell>
        </row>
        <row r="390">
          <cell r="B390" t="str">
            <v>KMDS</v>
          </cell>
        </row>
        <row r="391">
          <cell r="B391" t="str">
            <v>KMTR</v>
          </cell>
          <cell r="E391">
            <v>8</v>
          </cell>
          <cell r="F391">
            <v>8</v>
          </cell>
        </row>
        <row r="392">
          <cell r="B392" t="str">
            <v>KOBX</v>
          </cell>
          <cell r="C392">
            <v>3</v>
          </cell>
          <cell r="D392">
            <v>3</v>
          </cell>
          <cell r="E392">
            <v>3</v>
          </cell>
          <cell r="F392">
            <v>3</v>
          </cell>
          <cell r="G392">
            <v>3</v>
          </cell>
          <cell r="H392">
            <v>3</v>
          </cell>
        </row>
        <row r="393">
          <cell r="B393" t="str">
            <v>KOIN</v>
          </cell>
          <cell r="C393">
            <v>6</v>
          </cell>
          <cell r="D393">
            <v>9</v>
          </cell>
          <cell r="E393">
            <v>7</v>
          </cell>
          <cell r="F393">
            <v>7</v>
          </cell>
          <cell r="G393">
            <v>6</v>
          </cell>
          <cell r="H393">
            <v>5</v>
          </cell>
        </row>
        <row r="394">
          <cell r="B394" t="str">
            <v>KONI</v>
          </cell>
          <cell r="C394">
            <v>3</v>
          </cell>
          <cell r="D394">
            <v>6</v>
          </cell>
          <cell r="E394">
            <v>5</v>
          </cell>
          <cell r="F394">
            <v>3</v>
          </cell>
          <cell r="G394">
            <v>3</v>
          </cell>
          <cell r="H394">
            <v>3</v>
          </cell>
        </row>
        <row r="395">
          <cell r="B395" t="str">
            <v>KOPI</v>
          </cell>
          <cell r="C395">
            <v>3</v>
          </cell>
          <cell r="D395">
            <v>3</v>
          </cell>
          <cell r="E395">
            <v>3</v>
          </cell>
          <cell r="F395">
            <v>3</v>
          </cell>
          <cell r="G395">
            <v>3</v>
          </cell>
          <cell r="H395">
            <v>2</v>
          </cell>
        </row>
        <row r="396">
          <cell r="B396" t="str">
            <v>KOTA</v>
          </cell>
        </row>
        <row r="397">
          <cell r="B397" t="str">
            <v>KPAL</v>
          </cell>
          <cell r="F397">
            <v>3</v>
          </cell>
        </row>
        <row r="398">
          <cell r="B398" t="str">
            <v>KPAS</v>
          </cell>
        </row>
        <row r="399">
          <cell r="B399" t="str">
            <v>KPIG</v>
          </cell>
          <cell r="C399">
            <v>5</v>
          </cell>
          <cell r="D399">
            <v>5</v>
          </cell>
          <cell r="E399">
            <v>2</v>
          </cell>
          <cell r="F399">
            <v>5</v>
          </cell>
          <cell r="G399">
            <v>5</v>
          </cell>
          <cell r="H399">
            <v>4</v>
          </cell>
        </row>
        <row r="400">
          <cell r="B400" t="str">
            <v>KRAH</v>
          </cell>
          <cell r="C400">
            <v>3</v>
          </cell>
          <cell r="D400">
            <v>5</v>
          </cell>
        </row>
        <row r="401">
          <cell r="B401" t="str">
            <v>KRAS</v>
          </cell>
          <cell r="C401">
            <v>6</v>
          </cell>
          <cell r="D401">
            <v>5</v>
          </cell>
          <cell r="E401">
            <v>6</v>
          </cell>
          <cell r="F401">
            <v>6</v>
          </cell>
          <cell r="G401">
            <v>6</v>
          </cell>
          <cell r="H401">
            <v>6</v>
          </cell>
        </row>
        <row r="402">
          <cell r="B402" t="str">
            <v>KREN</v>
          </cell>
          <cell r="C402">
            <v>4</v>
          </cell>
          <cell r="D402">
            <v>4</v>
          </cell>
          <cell r="E402">
            <v>3</v>
          </cell>
          <cell r="F402">
            <v>2</v>
          </cell>
          <cell r="G402">
            <v>2</v>
          </cell>
          <cell r="H402">
            <v>2</v>
          </cell>
        </row>
        <row r="403">
          <cell r="B403" t="str">
            <v>KUAS</v>
          </cell>
        </row>
        <row r="404">
          <cell r="B404" t="str">
            <v>LABA</v>
          </cell>
        </row>
        <row r="405">
          <cell r="B405" t="str">
            <v>LAND</v>
          </cell>
          <cell r="E405">
            <v>1</v>
          </cell>
          <cell r="F405">
            <v>2</v>
          </cell>
          <cell r="G405">
            <v>2</v>
          </cell>
          <cell r="H405">
            <v>2</v>
          </cell>
        </row>
        <row r="406">
          <cell r="B406" t="str">
            <v>LAPD</v>
          </cell>
          <cell r="C406">
            <v>2</v>
          </cell>
          <cell r="D406">
            <v>2</v>
          </cell>
          <cell r="E406">
            <v>2</v>
          </cell>
          <cell r="F406">
            <v>2</v>
          </cell>
          <cell r="G406">
            <v>2</v>
          </cell>
          <cell r="H406">
            <v>2</v>
          </cell>
        </row>
        <row r="407">
          <cell r="B407" t="str">
            <v>LCGP</v>
          </cell>
          <cell r="C407">
            <v>3</v>
          </cell>
          <cell r="D407">
            <v>4</v>
          </cell>
          <cell r="E407">
            <v>4</v>
          </cell>
          <cell r="F407">
            <v>4</v>
          </cell>
          <cell r="G407">
            <v>4</v>
          </cell>
          <cell r="H407">
            <v>4</v>
          </cell>
        </row>
        <row r="408">
          <cell r="B408" t="str">
            <v>LCKM</v>
          </cell>
          <cell r="G408">
            <v>3</v>
          </cell>
          <cell r="H408">
            <v>3</v>
          </cell>
        </row>
        <row r="409">
          <cell r="B409" t="str">
            <v>LEAD</v>
          </cell>
          <cell r="C409">
            <v>3</v>
          </cell>
          <cell r="D409">
            <v>3</v>
          </cell>
          <cell r="E409">
            <v>3</v>
          </cell>
          <cell r="F409">
            <v>3</v>
          </cell>
          <cell r="G409">
            <v>3</v>
          </cell>
          <cell r="H409">
            <v>3</v>
          </cell>
        </row>
        <row r="410">
          <cell r="B410" t="str">
            <v>LFLO</v>
          </cell>
          <cell r="G410">
            <v>2</v>
          </cell>
          <cell r="H410">
            <v>2</v>
          </cell>
        </row>
        <row r="411">
          <cell r="B411" t="str">
            <v>LIFE</v>
          </cell>
          <cell r="G411">
            <v>5</v>
          </cell>
          <cell r="H411">
            <v>6</v>
          </cell>
        </row>
        <row r="412">
          <cell r="B412" t="str">
            <v>LINK</v>
          </cell>
          <cell r="C412">
            <v>5</v>
          </cell>
          <cell r="D412">
            <v>5</v>
          </cell>
          <cell r="E412">
            <v>5</v>
          </cell>
          <cell r="F412">
            <v>5</v>
          </cell>
          <cell r="G412">
            <v>5</v>
          </cell>
          <cell r="H412">
            <v>5</v>
          </cell>
        </row>
        <row r="413">
          <cell r="B413" t="str">
            <v>LION</v>
          </cell>
          <cell r="C413">
            <v>3</v>
          </cell>
          <cell r="D413">
            <v>3</v>
          </cell>
          <cell r="E413">
            <v>3</v>
          </cell>
          <cell r="F413">
            <v>3</v>
          </cell>
          <cell r="G413">
            <v>3</v>
          </cell>
          <cell r="H413">
            <v>3</v>
          </cell>
        </row>
        <row r="414">
          <cell r="B414" t="str">
            <v>LMAS</v>
          </cell>
          <cell r="C414">
            <v>2</v>
          </cell>
          <cell r="D414">
            <v>2</v>
          </cell>
          <cell r="E414">
            <v>2</v>
          </cell>
          <cell r="F414">
            <v>2</v>
          </cell>
          <cell r="G414">
            <v>2</v>
          </cell>
          <cell r="H414">
            <v>2</v>
          </cell>
        </row>
        <row r="415">
          <cell r="B415" t="str">
            <v>LMPI</v>
          </cell>
          <cell r="C415">
            <v>2</v>
          </cell>
          <cell r="D415">
            <v>2</v>
          </cell>
          <cell r="E415">
            <v>2</v>
          </cell>
          <cell r="F415">
            <v>2</v>
          </cell>
          <cell r="G415">
            <v>2</v>
          </cell>
          <cell r="H415">
            <v>2</v>
          </cell>
        </row>
        <row r="416">
          <cell r="B416" t="str">
            <v>LMSH</v>
          </cell>
          <cell r="C416">
            <v>3</v>
          </cell>
          <cell r="D416">
            <v>3</v>
          </cell>
          <cell r="E416">
            <v>3</v>
          </cell>
          <cell r="F416">
            <v>3</v>
          </cell>
          <cell r="G416">
            <v>3</v>
          </cell>
          <cell r="H416">
            <v>3</v>
          </cell>
        </row>
        <row r="417">
          <cell r="B417" t="str">
            <v>LPCK</v>
          </cell>
          <cell r="C417">
            <v>8</v>
          </cell>
          <cell r="D417">
            <v>7</v>
          </cell>
          <cell r="E417">
            <v>6</v>
          </cell>
          <cell r="F417">
            <v>5</v>
          </cell>
          <cell r="G417">
            <v>5</v>
          </cell>
          <cell r="H417">
            <v>6</v>
          </cell>
        </row>
        <row r="418">
          <cell r="B418" t="str">
            <v>LPGI</v>
          </cell>
          <cell r="C418">
            <v>4</v>
          </cell>
          <cell r="D418">
            <v>4</v>
          </cell>
          <cell r="E418">
            <v>3</v>
          </cell>
          <cell r="F418">
            <v>3</v>
          </cell>
          <cell r="G418">
            <v>3</v>
          </cell>
          <cell r="H418">
            <v>4</v>
          </cell>
        </row>
        <row r="419">
          <cell r="B419" t="str">
            <v>LPIN</v>
          </cell>
          <cell r="C419">
            <v>4</v>
          </cell>
          <cell r="D419">
            <v>3</v>
          </cell>
          <cell r="E419">
            <v>3</v>
          </cell>
          <cell r="F419">
            <v>3</v>
          </cell>
          <cell r="G419">
            <v>3</v>
          </cell>
          <cell r="H419">
            <v>3</v>
          </cell>
        </row>
        <row r="420">
          <cell r="B420" t="str">
            <v>LPKR</v>
          </cell>
          <cell r="C420">
            <v>8</v>
          </cell>
          <cell r="D420">
            <v>6</v>
          </cell>
          <cell r="E420">
            <v>5</v>
          </cell>
          <cell r="F420">
            <v>4</v>
          </cell>
          <cell r="G420">
            <v>5</v>
          </cell>
          <cell r="H420">
            <v>5</v>
          </cell>
        </row>
        <row r="421">
          <cell r="B421" t="str">
            <v>LPLI</v>
          </cell>
          <cell r="C421">
            <v>3</v>
          </cell>
          <cell r="D421">
            <v>3</v>
          </cell>
          <cell r="E421">
            <v>3</v>
          </cell>
          <cell r="F421">
            <v>3</v>
          </cell>
          <cell r="G421">
            <v>3</v>
          </cell>
          <cell r="H421">
            <v>3</v>
          </cell>
        </row>
        <row r="422">
          <cell r="B422" t="str">
            <v>LPPF</v>
          </cell>
          <cell r="C422">
            <v>8</v>
          </cell>
          <cell r="D422">
            <v>9</v>
          </cell>
          <cell r="E422">
            <v>9</v>
          </cell>
          <cell r="F422">
            <v>8</v>
          </cell>
          <cell r="G422">
            <v>5</v>
          </cell>
          <cell r="H422">
            <v>4</v>
          </cell>
        </row>
        <row r="423">
          <cell r="B423" t="str">
            <v>LPPS</v>
          </cell>
          <cell r="C423">
            <v>3</v>
          </cell>
          <cell r="D423">
            <v>3</v>
          </cell>
          <cell r="E423">
            <v>3</v>
          </cell>
          <cell r="F423">
            <v>3</v>
          </cell>
          <cell r="G423">
            <v>3</v>
          </cell>
          <cell r="H423">
            <v>3</v>
          </cell>
        </row>
        <row r="424">
          <cell r="B424" t="str">
            <v>LRNA</v>
          </cell>
          <cell r="C424">
            <v>3</v>
          </cell>
          <cell r="D424">
            <v>3</v>
          </cell>
          <cell r="E424">
            <v>4</v>
          </cell>
          <cell r="F424">
            <v>4</v>
          </cell>
          <cell r="G424">
            <v>4</v>
          </cell>
          <cell r="H424">
            <v>4</v>
          </cell>
        </row>
        <row r="425">
          <cell r="B425" t="str">
            <v>LSIP</v>
          </cell>
          <cell r="C425">
            <v>6</v>
          </cell>
          <cell r="D425">
            <v>6</v>
          </cell>
          <cell r="E425">
            <v>6</v>
          </cell>
          <cell r="F425">
            <v>6</v>
          </cell>
          <cell r="G425">
            <v>5</v>
          </cell>
          <cell r="H425">
            <v>5</v>
          </cell>
        </row>
        <row r="426">
          <cell r="B426" t="str">
            <v>LTLS</v>
          </cell>
          <cell r="C426">
            <v>5</v>
          </cell>
          <cell r="D426">
            <v>6</v>
          </cell>
          <cell r="E426">
            <v>6</v>
          </cell>
          <cell r="F426">
            <v>6</v>
          </cell>
          <cell r="G426">
            <v>6</v>
          </cell>
          <cell r="H426">
            <v>5</v>
          </cell>
        </row>
        <row r="427">
          <cell r="B427" t="str">
            <v>LUCK</v>
          </cell>
          <cell r="E427">
            <v>1</v>
          </cell>
          <cell r="F427">
            <v>2</v>
          </cell>
          <cell r="G427">
            <v>2</v>
          </cell>
          <cell r="H427">
            <v>2</v>
          </cell>
        </row>
        <row r="428">
          <cell r="B428" t="str">
            <v>LUCY</v>
          </cell>
        </row>
        <row r="429">
          <cell r="B429" t="str">
            <v>MABA</v>
          </cell>
          <cell r="E429">
            <v>3</v>
          </cell>
          <cell r="F429">
            <v>2</v>
          </cell>
        </row>
        <row r="430">
          <cell r="B430" t="str">
            <v>MAGP</v>
          </cell>
          <cell r="G430">
            <v>3</v>
          </cell>
          <cell r="H430">
            <v>6</v>
          </cell>
        </row>
        <row r="431">
          <cell r="B431" t="str">
            <v>MAIN</v>
          </cell>
          <cell r="C431">
            <v>5</v>
          </cell>
          <cell r="D431">
            <v>5</v>
          </cell>
          <cell r="E431">
            <v>5</v>
          </cell>
          <cell r="F431">
            <v>5</v>
          </cell>
          <cell r="G431">
            <v>5</v>
          </cell>
          <cell r="H431">
            <v>5</v>
          </cell>
        </row>
        <row r="432">
          <cell r="B432" t="str">
            <v>MAMI</v>
          </cell>
          <cell r="C432">
            <v>4</v>
          </cell>
          <cell r="D432">
            <v>4</v>
          </cell>
          <cell r="E432">
            <v>3</v>
          </cell>
          <cell r="F432">
            <v>3</v>
          </cell>
          <cell r="G432">
            <v>3</v>
          </cell>
          <cell r="H432">
            <v>3</v>
          </cell>
        </row>
        <row r="433">
          <cell r="B433" t="str">
            <v>MAPA</v>
          </cell>
          <cell r="D433">
            <v>5</v>
          </cell>
          <cell r="E433">
            <v>4</v>
          </cell>
          <cell r="F433">
            <v>5</v>
          </cell>
          <cell r="G433">
            <v>5</v>
          </cell>
          <cell r="H433">
            <v>5</v>
          </cell>
        </row>
        <row r="434">
          <cell r="B434" t="str">
            <v>MAPB</v>
          </cell>
          <cell r="D434">
            <v>5</v>
          </cell>
          <cell r="E434">
            <v>5</v>
          </cell>
          <cell r="F434">
            <v>5</v>
          </cell>
          <cell r="G434">
            <v>5</v>
          </cell>
          <cell r="H434">
            <v>5</v>
          </cell>
        </row>
        <row r="435">
          <cell r="B435" t="str">
            <v>MAPI</v>
          </cell>
          <cell r="C435">
            <v>5</v>
          </cell>
          <cell r="D435">
            <v>5</v>
          </cell>
          <cell r="E435">
            <v>5</v>
          </cell>
          <cell r="F435">
            <v>5</v>
          </cell>
          <cell r="G435">
            <v>5</v>
          </cell>
          <cell r="H435">
            <v>5</v>
          </cell>
        </row>
        <row r="436">
          <cell r="B436" t="str">
            <v>MARI</v>
          </cell>
          <cell r="C436">
            <v>3</v>
          </cell>
          <cell r="D436">
            <v>4</v>
          </cell>
          <cell r="E436">
            <v>3</v>
          </cell>
          <cell r="F436">
            <v>3</v>
          </cell>
          <cell r="G436">
            <v>3</v>
          </cell>
          <cell r="H436">
            <v>3</v>
          </cell>
        </row>
        <row r="437">
          <cell r="B437" t="str">
            <v>MARK</v>
          </cell>
          <cell r="E437">
            <v>2</v>
          </cell>
          <cell r="F437">
            <v>2</v>
          </cell>
          <cell r="G437">
            <v>2</v>
          </cell>
          <cell r="H437">
            <v>2</v>
          </cell>
        </row>
        <row r="438">
          <cell r="B438" t="str">
            <v>MASA</v>
          </cell>
          <cell r="C438">
            <v>5</v>
          </cell>
          <cell r="D438">
            <v>5</v>
          </cell>
          <cell r="E438">
            <v>5</v>
          </cell>
          <cell r="F438">
            <v>5</v>
          </cell>
          <cell r="G438">
            <v>6</v>
          </cell>
          <cell r="H438">
            <v>6</v>
          </cell>
        </row>
        <row r="439">
          <cell r="B439" t="str">
            <v>MASB</v>
          </cell>
        </row>
        <row r="440">
          <cell r="B440" t="str">
            <v>MAYA</v>
          </cell>
          <cell r="E440">
            <v>6</v>
          </cell>
          <cell r="F440">
            <v>6</v>
          </cell>
          <cell r="G440">
            <v>7</v>
          </cell>
          <cell r="H440">
            <v>6</v>
          </cell>
        </row>
        <row r="441">
          <cell r="B441" t="str">
            <v>MBAP</v>
          </cell>
          <cell r="C441">
            <v>3</v>
          </cell>
          <cell r="D441">
            <v>3</v>
          </cell>
          <cell r="E441">
            <v>3</v>
          </cell>
          <cell r="F441">
            <v>3</v>
          </cell>
          <cell r="G441">
            <v>3</v>
          </cell>
          <cell r="H441">
            <v>3</v>
          </cell>
        </row>
        <row r="442">
          <cell r="B442" t="str">
            <v>MBSS</v>
          </cell>
          <cell r="C442">
            <v>5</v>
          </cell>
          <cell r="D442">
            <v>5</v>
          </cell>
          <cell r="E442">
            <v>5</v>
          </cell>
          <cell r="F442">
            <v>5</v>
          </cell>
          <cell r="G442">
            <v>5</v>
          </cell>
          <cell r="H442">
            <v>5</v>
          </cell>
        </row>
        <row r="443">
          <cell r="B443" t="str">
            <v>MBTO</v>
          </cell>
          <cell r="C443">
            <v>3</v>
          </cell>
          <cell r="D443">
            <v>3</v>
          </cell>
          <cell r="E443">
            <v>3</v>
          </cell>
          <cell r="F443">
            <v>3</v>
          </cell>
          <cell r="G443">
            <v>3</v>
          </cell>
          <cell r="H443">
            <v>3</v>
          </cell>
        </row>
        <row r="444">
          <cell r="B444" t="str">
            <v>MCAS</v>
          </cell>
          <cell r="D444">
            <v>1</v>
          </cell>
          <cell r="E444">
            <v>3</v>
          </cell>
          <cell r="F444">
            <v>3</v>
          </cell>
          <cell r="G444">
            <v>3</v>
          </cell>
          <cell r="H444">
            <v>3</v>
          </cell>
        </row>
        <row r="445">
          <cell r="B445" t="str">
            <v>MCOL</v>
          </cell>
        </row>
        <row r="446">
          <cell r="B446" t="str">
            <v>MCOR</v>
          </cell>
          <cell r="C446">
            <v>3</v>
          </cell>
          <cell r="D446">
            <v>3</v>
          </cell>
          <cell r="E446">
            <v>4</v>
          </cell>
          <cell r="F446">
            <v>4</v>
          </cell>
          <cell r="G446">
            <v>4</v>
          </cell>
          <cell r="H446">
            <v>4</v>
          </cell>
        </row>
        <row r="447">
          <cell r="B447" t="str">
            <v>MDIA</v>
          </cell>
          <cell r="C447">
            <v>3</v>
          </cell>
          <cell r="D447">
            <v>3</v>
          </cell>
          <cell r="E447">
            <v>5</v>
          </cell>
          <cell r="F447">
            <v>5</v>
          </cell>
          <cell r="G447">
            <v>5</v>
          </cell>
          <cell r="H447">
            <v>3</v>
          </cell>
        </row>
        <row r="448">
          <cell r="B448" t="str">
            <v>MDKA</v>
          </cell>
          <cell r="C448">
            <v>5</v>
          </cell>
          <cell r="D448">
            <v>4</v>
          </cell>
          <cell r="E448">
            <v>4</v>
          </cell>
          <cell r="F448">
            <v>6</v>
          </cell>
          <cell r="G448">
            <v>6</v>
          </cell>
          <cell r="H448">
            <v>6</v>
          </cell>
        </row>
        <row r="449">
          <cell r="B449" t="str">
            <v>MDKI</v>
          </cell>
          <cell r="G449">
            <v>5</v>
          </cell>
          <cell r="H449">
            <v>5</v>
          </cell>
        </row>
        <row r="450">
          <cell r="B450" t="str">
            <v>MDLN</v>
          </cell>
          <cell r="C450">
            <v>5</v>
          </cell>
          <cell r="D450">
            <v>5</v>
          </cell>
          <cell r="E450">
            <v>5</v>
          </cell>
          <cell r="F450">
            <v>5</v>
          </cell>
          <cell r="G450">
            <v>5</v>
          </cell>
          <cell r="H450">
            <v>5</v>
          </cell>
        </row>
        <row r="451">
          <cell r="B451" t="str">
            <v>MDRN</v>
          </cell>
          <cell r="E451">
            <v>2</v>
          </cell>
          <cell r="F451">
            <v>2</v>
          </cell>
          <cell r="G451">
            <v>2</v>
          </cell>
          <cell r="H451">
            <v>1</v>
          </cell>
        </row>
        <row r="452">
          <cell r="B452" t="str">
            <v>MEDC</v>
          </cell>
          <cell r="C452">
            <v>6</v>
          </cell>
          <cell r="D452">
            <v>5</v>
          </cell>
          <cell r="E452">
            <v>5</v>
          </cell>
          <cell r="F452">
            <v>5</v>
          </cell>
          <cell r="G452">
            <v>5</v>
          </cell>
          <cell r="H452">
            <v>5</v>
          </cell>
        </row>
        <row r="453">
          <cell r="B453" t="str">
            <v>MEGA</v>
          </cell>
          <cell r="C453">
            <v>4</v>
          </cell>
          <cell r="D453">
            <v>4</v>
          </cell>
          <cell r="E453">
            <v>6</v>
          </cell>
          <cell r="F453">
            <v>6</v>
          </cell>
          <cell r="G453">
            <v>5</v>
          </cell>
          <cell r="H453">
            <v>5</v>
          </cell>
        </row>
        <row r="454">
          <cell r="B454" t="str">
            <v>MERK</v>
          </cell>
          <cell r="C454">
            <v>3</v>
          </cell>
          <cell r="D454">
            <v>3</v>
          </cell>
          <cell r="E454">
            <v>3</v>
          </cell>
          <cell r="F454">
            <v>2</v>
          </cell>
          <cell r="G454">
            <v>2</v>
          </cell>
          <cell r="H454">
            <v>2</v>
          </cell>
        </row>
        <row r="455">
          <cell r="B455" t="str">
            <v>META</v>
          </cell>
          <cell r="C455">
            <v>3</v>
          </cell>
          <cell r="D455">
            <v>3</v>
          </cell>
          <cell r="E455">
            <v>3</v>
          </cell>
          <cell r="F455">
            <v>3</v>
          </cell>
          <cell r="G455">
            <v>3</v>
          </cell>
          <cell r="H455">
            <v>4</v>
          </cell>
        </row>
        <row r="456">
          <cell r="B456" t="str">
            <v>MFIN</v>
          </cell>
          <cell r="C456">
            <v>2</v>
          </cell>
          <cell r="D456">
            <v>2</v>
          </cell>
          <cell r="E456">
            <v>2</v>
          </cell>
          <cell r="F456">
            <v>2</v>
          </cell>
          <cell r="G456">
            <v>2</v>
          </cell>
          <cell r="H456">
            <v>3</v>
          </cell>
        </row>
        <row r="457">
          <cell r="B457" t="str">
            <v>MFMI</v>
          </cell>
          <cell r="C457">
            <v>3</v>
          </cell>
          <cell r="D457">
            <v>3</v>
          </cell>
          <cell r="E457">
            <v>3</v>
          </cell>
          <cell r="F457">
            <v>3</v>
          </cell>
          <cell r="G457">
            <v>3</v>
          </cell>
          <cell r="H457">
            <v>3</v>
          </cell>
        </row>
        <row r="458">
          <cell r="B458" t="str">
            <v>MGLV</v>
          </cell>
          <cell r="G458">
            <v>1</v>
          </cell>
          <cell r="H458">
            <v>3</v>
          </cell>
        </row>
        <row r="459">
          <cell r="B459" t="str">
            <v>MGNA</v>
          </cell>
          <cell r="C459">
            <v>2</v>
          </cell>
          <cell r="D459">
            <v>2</v>
          </cell>
          <cell r="E459">
            <v>2</v>
          </cell>
          <cell r="F459">
            <v>2</v>
          </cell>
          <cell r="G459">
            <v>2</v>
          </cell>
          <cell r="H459">
            <v>2</v>
          </cell>
        </row>
        <row r="460">
          <cell r="B460" t="str">
            <v>MGRO</v>
          </cell>
          <cell r="E460">
            <v>2</v>
          </cell>
          <cell r="F460">
            <v>3</v>
          </cell>
          <cell r="G460">
            <v>3</v>
          </cell>
          <cell r="H460">
            <v>3</v>
          </cell>
        </row>
        <row r="461">
          <cell r="B461" t="str">
            <v>MICE</v>
          </cell>
          <cell r="C461">
            <v>3</v>
          </cell>
          <cell r="D461">
            <v>3</v>
          </cell>
          <cell r="E461">
            <v>3</v>
          </cell>
          <cell r="F461">
            <v>3</v>
          </cell>
          <cell r="G461">
            <v>3</v>
          </cell>
          <cell r="H461">
            <v>3</v>
          </cell>
        </row>
        <row r="462">
          <cell r="B462" t="str">
            <v>MIDI</v>
          </cell>
          <cell r="C462">
            <v>6</v>
          </cell>
          <cell r="D462">
            <v>6</v>
          </cell>
          <cell r="E462">
            <v>3</v>
          </cell>
          <cell r="F462">
            <v>2</v>
          </cell>
          <cell r="G462">
            <v>2</v>
          </cell>
          <cell r="H462">
            <v>2</v>
          </cell>
        </row>
        <row r="463">
          <cell r="B463" t="str">
            <v>MIKA</v>
          </cell>
          <cell r="C463">
            <v>4</v>
          </cell>
          <cell r="D463">
            <v>5</v>
          </cell>
          <cell r="E463">
            <v>5</v>
          </cell>
          <cell r="F463">
            <v>3</v>
          </cell>
          <cell r="G463">
            <v>3</v>
          </cell>
          <cell r="H463">
            <v>3</v>
          </cell>
        </row>
        <row r="464">
          <cell r="B464" t="str">
            <v>MINA</v>
          </cell>
          <cell r="E464">
            <v>2</v>
          </cell>
          <cell r="F464">
            <v>2</v>
          </cell>
          <cell r="G464">
            <v>2</v>
          </cell>
          <cell r="H464">
            <v>2</v>
          </cell>
        </row>
        <row r="465">
          <cell r="B465" t="str">
            <v>MIRA</v>
          </cell>
          <cell r="C465">
            <v>3</v>
          </cell>
          <cell r="D465">
            <v>3</v>
          </cell>
          <cell r="E465">
            <v>3</v>
          </cell>
          <cell r="F465">
            <v>3</v>
          </cell>
          <cell r="G465">
            <v>3</v>
          </cell>
          <cell r="H465">
            <v>3</v>
          </cell>
        </row>
        <row r="466">
          <cell r="B466" t="str">
            <v>MITI</v>
          </cell>
          <cell r="C466">
            <v>5</v>
          </cell>
          <cell r="D466">
            <v>5</v>
          </cell>
          <cell r="E466">
            <v>4</v>
          </cell>
          <cell r="F466">
            <v>2</v>
          </cell>
          <cell r="G466">
            <v>3</v>
          </cell>
          <cell r="H466">
            <v>3</v>
          </cell>
        </row>
        <row r="467">
          <cell r="B467" t="str">
            <v>MKNT</v>
          </cell>
          <cell r="C467">
            <v>3</v>
          </cell>
          <cell r="D467">
            <v>3</v>
          </cell>
          <cell r="E467">
            <v>3</v>
          </cell>
          <cell r="F467">
            <v>2</v>
          </cell>
          <cell r="G467">
            <v>2</v>
          </cell>
          <cell r="H467">
            <v>2</v>
          </cell>
        </row>
        <row r="468">
          <cell r="B468" t="str">
            <v>MKPI</v>
          </cell>
          <cell r="C468">
            <v>23</v>
          </cell>
          <cell r="D468">
            <v>18</v>
          </cell>
          <cell r="E468">
            <v>17</v>
          </cell>
          <cell r="F468">
            <v>15</v>
          </cell>
          <cell r="G468">
            <v>15</v>
          </cell>
          <cell r="H468">
            <v>16</v>
          </cell>
        </row>
        <row r="469">
          <cell r="B469" t="str">
            <v>MLBI</v>
          </cell>
          <cell r="C469">
            <v>7</v>
          </cell>
          <cell r="D469">
            <v>7</v>
          </cell>
          <cell r="E469">
            <v>6</v>
          </cell>
          <cell r="F469">
            <v>6</v>
          </cell>
          <cell r="G469">
            <v>8</v>
          </cell>
          <cell r="H469">
            <v>6</v>
          </cell>
        </row>
        <row r="470">
          <cell r="B470" t="str">
            <v>MLIA</v>
          </cell>
          <cell r="C470">
            <v>5</v>
          </cell>
          <cell r="D470">
            <v>5</v>
          </cell>
          <cell r="E470">
            <v>5</v>
          </cell>
          <cell r="F470">
            <v>5</v>
          </cell>
          <cell r="G470">
            <v>5</v>
          </cell>
          <cell r="H470">
            <v>5</v>
          </cell>
        </row>
        <row r="471">
          <cell r="B471" t="str">
            <v>MLPL</v>
          </cell>
          <cell r="C471">
            <v>6</v>
          </cell>
          <cell r="D471">
            <v>5</v>
          </cell>
          <cell r="E471">
            <v>5</v>
          </cell>
          <cell r="F471">
            <v>8</v>
          </cell>
          <cell r="G471">
            <v>6</v>
          </cell>
          <cell r="H471">
            <v>5</v>
          </cell>
        </row>
        <row r="472">
          <cell r="B472" t="str">
            <v>MLPT</v>
          </cell>
          <cell r="C472">
            <v>6</v>
          </cell>
          <cell r="D472">
            <v>6</v>
          </cell>
          <cell r="E472">
            <v>4</v>
          </cell>
          <cell r="F472">
            <v>3</v>
          </cell>
          <cell r="G472">
            <v>3</v>
          </cell>
          <cell r="H472">
            <v>3</v>
          </cell>
        </row>
        <row r="473">
          <cell r="B473" t="str">
            <v>MMLP</v>
          </cell>
          <cell r="C473">
            <v>5</v>
          </cell>
          <cell r="D473">
            <v>4</v>
          </cell>
          <cell r="E473">
            <v>5</v>
          </cell>
          <cell r="F473">
            <v>5</v>
          </cell>
          <cell r="G473">
            <v>4</v>
          </cell>
          <cell r="H473">
            <v>3</v>
          </cell>
        </row>
        <row r="474">
          <cell r="B474" t="str">
            <v>MNCN</v>
          </cell>
          <cell r="C474">
            <v>5</v>
          </cell>
          <cell r="D474">
            <v>3</v>
          </cell>
          <cell r="E474">
            <v>3</v>
          </cell>
          <cell r="F474">
            <v>3</v>
          </cell>
          <cell r="G474">
            <v>3</v>
          </cell>
          <cell r="H474">
            <v>3</v>
          </cell>
        </row>
        <row r="475">
          <cell r="B475" t="str">
            <v>MOLI</v>
          </cell>
          <cell r="E475">
            <v>5</v>
          </cell>
          <cell r="F475">
            <v>7</v>
          </cell>
          <cell r="G475">
            <v>6</v>
          </cell>
          <cell r="H475">
            <v>6</v>
          </cell>
        </row>
        <row r="476">
          <cell r="B476" t="str">
            <v>MPMX</v>
          </cell>
          <cell r="C476">
            <v>6</v>
          </cell>
          <cell r="D476">
            <v>6</v>
          </cell>
          <cell r="E476">
            <v>6</v>
          </cell>
          <cell r="F476">
            <v>6</v>
          </cell>
          <cell r="G476">
            <v>5</v>
          </cell>
          <cell r="H476">
            <v>5</v>
          </cell>
        </row>
        <row r="477">
          <cell r="B477" t="str">
            <v>MPOW</v>
          </cell>
          <cell r="E477">
            <v>3</v>
          </cell>
          <cell r="F477">
            <v>3</v>
          </cell>
          <cell r="G477">
            <v>3</v>
          </cell>
          <cell r="H477">
            <v>3</v>
          </cell>
        </row>
        <row r="478">
          <cell r="B478" t="str">
            <v>MPPA</v>
          </cell>
          <cell r="C478">
            <v>7</v>
          </cell>
          <cell r="D478">
            <v>7</v>
          </cell>
          <cell r="E478">
            <v>7</v>
          </cell>
          <cell r="F478">
            <v>8</v>
          </cell>
          <cell r="G478">
            <v>9</v>
          </cell>
          <cell r="H478">
            <v>5</v>
          </cell>
        </row>
        <row r="479">
          <cell r="B479" t="str">
            <v>MPRO</v>
          </cell>
          <cell r="F479">
            <v>3</v>
          </cell>
          <cell r="G479">
            <v>3</v>
          </cell>
          <cell r="H479">
            <v>3</v>
          </cell>
        </row>
        <row r="480">
          <cell r="B480" t="str">
            <v>MRAT</v>
          </cell>
          <cell r="C480">
            <v>3</v>
          </cell>
          <cell r="D480">
            <v>3</v>
          </cell>
          <cell r="E480">
            <v>3</v>
          </cell>
          <cell r="F480">
            <v>3</v>
          </cell>
          <cell r="G480">
            <v>5</v>
          </cell>
          <cell r="H480">
            <v>4</v>
          </cell>
        </row>
        <row r="481">
          <cell r="B481" t="str">
            <v>MREI</v>
          </cell>
          <cell r="C481">
            <v>3</v>
          </cell>
          <cell r="D481">
            <v>3</v>
          </cell>
          <cell r="E481">
            <v>3</v>
          </cell>
          <cell r="F481">
            <v>3</v>
          </cell>
          <cell r="G481">
            <v>4</v>
          </cell>
          <cell r="H481">
            <v>4</v>
          </cell>
        </row>
        <row r="482">
          <cell r="B482" t="str">
            <v>MSIN</v>
          </cell>
          <cell r="E482">
            <v>4</v>
          </cell>
          <cell r="F482">
            <v>6</v>
          </cell>
          <cell r="G482">
            <v>5</v>
          </cell>
          <cell r="H482">
            <v>3</v>
          </cell>
        </row>
        <row r="483">
          <cell r="B483" t="str">
            <v>MSKY</v>
          </cell>
          <cell r="C483">
            <v>5</v>
          </cell>
          <cell r="D483">
            <v>4</v>
          </cell>
          <cell r="E483">
            <v>4</v>
          </cell>
          <cell r="F483">
            <v>4</v>
          </cell>
          <cell r="G483">
            <v>4</v>
          </cell>
          <cell r="H483">
            <v>3</v>
          </cell>
        </row>
        <row r="484">
          <cell r="B484" t="str">
            <v>MTDL</v>
          </cell>
          <cell r="C484">
            <v>3</v>
          </cell>
          <cell r="D484">
            <v>3</v>
          </cell>
          <cell r="E484">
            <v>3</v>
          </cell>
          <cell r="F484">
            <v>3</v>
          </cell>
          <cell r="G484">
            <v>3</v>
          </cell>
          <cell r="H484">
            <v>3</v>
          </cell>
        </row>
        <row r="485">
          <cell r="B485" t="str">
            <v>MTEL</v>
          </cell>
        </row>
        <row r="486">
          <cell r="B486" t="str">
            <v>MTFN</v>
          </cell>
          <cell r="C486">
            <v>2</v>
          </cell>
          <cell r="D486">
            <v>2</v>
          </cell>
          <cell r="E486">
            <v>2</v>
          </cell>
          <cell r="F486">
            <v>2</v>
          </cell>
          <cell r="G486">
            <v>2</v>
          </cell>
          <cell r="H486">
            <v>2</v>
          </cell>
        </row>
        <row r="487">
          <cell r="B487" t="str">
            <v>MTLA</v>
          </cell>
          <cell r="C487">
            <v>5</v>
          </cell>
          <cell r="D487">
            <v>6</v>
          </cell>
          <cell r="E487">
            <v>5</v>
          </cell>
          <cell r="F487">
            <v>5</v>
          </cell>
          <cell r="G487">
            <v>4</v>
          </cell>
          <cell r="H487">
            <v>5</v>
          </cell>
        </row>
        <row r="488">
          <cell r="B488" t="str">
            <v>MTPS</v>
          </cell>
          <cell r="E488">
            <v>2</v>
          </cell>
          <cell r="F488">
            <v>2</v>
          </cell>
          <cell r="G488">
            <v>3</v>
          </cell>
          <cell r="H488">
            <v>3</v>
          </cell>
        </row>
        <row r="489">
          <cell r="B489" t="str">
            <v>MTRA</v>
          </cell>
          <cell r="C489">
            <v>3</v>
          </cell>
          <cell r="D489">
            <v>3</v>
          </cell>
        </row>
        <row r="490">
          <cell r="B490" t="str">
            <v>MTSM</v>
          </cell>
          <cell r="C490">
            <v>4</v>
          </cell>
          <cell r="D490">
            <v>4</v>
          </cell>
          <cell r="E490">
            <v>2</v>
          </cell>
          <cell r="F490">
            <v>2</v>
          </cell>
          <cell r="G490">
            <v>2</v>
          </cell>
          <cell r="H490">
            <v>2</v>
          </cell>
        </row>
        <row r="491">
          <cell r="B491" t="str">
            <v>MTWI</v>
          </cell>
          <cell r="E491">
            <v>4</v>
          </cell>
          <cell r="F491">
            <v>4</v>
          </cell>
          <cell r="G491">
            <v>3</v>
          </cell>
          <cell r="H491">
            <v>3</v>
          </cell>
        </row>
        <row r="492">
          <cell r="B492" t="str">
            <v>MYOH</v>
          </cell>
          <cell r="C492">
            <v>3</v>
          </cell>
          <cell r="D492">
            <v>3</v>
          </cell>
          <cell r="E492">
            <v>3</v>
          </cell>
          <cell r="F492">
            <v>3</v>
          </cell>
          <cell r="G492">
            <v>3</v>
          </cell>
          <cell r="H492">
            <v>3</v>
          </cell>
        </row>
        <row r="493">
          <cell r="B493" t="str">
            <v>MYOR</v>
          </cell>
          <cell r="C493">
            <v>5</v>
          </cell>
          <cell r="D493">
            <v>5</v>
          </cell>
          <cell r="E493">
            <v>5</v>
          </cell>
          <cell r="F493">
            <v>5</v>
          </cell>
          <cell r="G493">
            <v>5</v>
          </cell>
          <cell r="H493">
            <v>5</v>
          </cell>
        </row>
        <row r="494">
          <cell r="B494" t="str">
            <v>MYRX</v>
          </cell>
          <cell r="C494">
            <v>3</v>
          </cell>
          <cell r="D494">
            <v>3</v>
          </cell>
          <cell r="E494">
            <v>3</v>
          </cell>
          <cell r="F494">
            <v>3</v>
          </cell>
          <cell r="G494">
            <v>3</v>
          </cell>
        </row>
        <row r="495">
          <cell r="B495" t="str">
            <v>MYTX</v>
          </cell>
          <cell r="C495">
            <v>4</v>
          </cell>
          <cell r="D495">
            <v>4</v>
          </cell>
          <cell r="E495">
            <v>4</v>
          </cell>
          <cell r="F495">
            <v>3</v>
          </cell>
          <cell r="G495">
            <v>3</v>
          </cell>
          <cell r="H495">
            <v>3</v>
          </cell>
        </row>
        <row r="496">
          <cell r="B496" t="str">
            <v>NASA</v>
          </cell>
          <cell r="E496">
            <v>2</v>
          </cell>
          <cell r="F496">
            <v>2</v>
          </cell>
          <cell r="G496">
            <v>2</v>
          </cell>
          <cell r="H496">
            <v>2</v>
          </cell>
        </row>
        <row r="497">
          <cell r="B497" t="str">
            <v>NATO</v>
          </cell>
          <cell r="E497">
            <v>1</v>
          </cell>
          <cell r="F497">
            <v>2</v>
          </cell>
          <cell r="G497">
            <v>2</v>
          </cell>
          <cell r="H497">
            <v>2</v>
          </cell>
        </row>
        <row r="498">
          <cell r="B498" t="str">
            <v>NELY</v>
          </cell>
          <cell r="C498">
            <v>3</v>
          </cell>
          <cell r="D498">
            <v>3</v>
          </cell>
          <cell r="E498">
            <v>3</v>
          </cell>
          <cell r="F498">
            <v>3</v>
          </cell>
          <cell r="G498">
            <v>3</v>
          </cell>
          <cell r="H498">
            <v>3</v>
          </cell>
        </row>
        <row r="499">
          <cell r="B499" t="str">
            <v>NFCX</v>
          </cell>
          <cell r="F499">
            <v>3</v>
          </cell>
          <cell r="G499">
            <v>3</v>
          </cell>
          <cell r="H499">
            <v>3</v>
          </cell>
        </row>
        <row r="500">
          <cell r="B500" t="str">
            <v>NICK</v>
          </cell>
          <cell r="E500">
            <v>1</v>
          </cell>
          <cell r="F500">
            <v>3</v>
          </cell>
          <cell r="G500">
            <v>3</v>
          </cell>
          <cell r="H500">
            <v>3</v>
          </cell>
        </row>
        <row r="501">
          <cell r="B501" t="str">
            <v>NICL</v>
          </cell>
          <cell r="G501">
            <v>2</v>
          </cell>
          <cell r="H501">
            <v>2</v>
          </cell>
        </row>
        <row r="502">
          <cell r="B502" t="str">
            <v>NIKL</v>
          </cell>
          <cell r="C502">
            <v>6</v>
          </cell>
          <cell r="D502">
            <v>3</v>
          </cell>
          <cell r="E502">
            <v>3</v>
          </cell>
          <cell r="F502">
            <v>3</v>
          </cell>
          <cell r="G502">
            <v>3</v>
          </cell>
          <cell r="H502">
            <v>3</v>
          </cell>
        </row>
        <row r="503">
          <cell r="B503" t="str">
            <v>NIPS</v>
          </cell>
          <cell r="C503">
            <v>3</v>
          </cell>
          <cell r="D503">
            <v>3</v>
          </cell>
          <cell r="E503">
            <v>3</v>
          </cell>
        </row>
        <row r="504">
          <cell r="B504" t="str">
            <v>NIRO</v>
          </cell>
          <cell r="C504">
            <v>3</v>
          </cell>
          <cell r="D504">
            <v>2</v>
          </cell>
          <cell r="E504">
            <v>2</v>
          </cell>
          <cell r="F504">
            <v>2</v>
          </cell>
          <cell r="G504">
            <v>2</v>
          </cell>
          <cell r="H504">
            <v>2</v>
          </cell>
        </row>
        <row r="505">
          <cell r="B505" t="str">
            <v>NISP</v>
          </cell>
          <cell r="C505">
            <v>8</v>
          </cell>
          <cell r="D505">
            <v>8</v>
          </cell>
          <cell r="E505">
            <v>8</v>
          </cell>
          <cell r="F505">
            <v>8</v>
          </cell>
          <cell r="G505">
            <v>9</v>
          </cell>
          <cell r="H505">
            <v>8</v>
          </cell>
        </row>
        <row r="506">
          <cell r="B506" t="str">
            <v>NOBU</v>
          </cell>
          <cell r="C506">
            <v>3</v>
          </cell>
          <cell r="D506">
            <v>3</v>
          </cell>
          <cell r="E506">
            <v>3</v>
          </cell>
          <cell r="F506">
            <v>3</v>
          </cell>
          <cell r="G506">
            <v>3</v>
          </cell>
          <cell r="H506">
            <v>3</v>
          </cell>
        </row>
        <row r="507">
          <cell r="B507" t="str">
            <v>NPGF</v>
          </cell>
        </row>
        <row r="508">
          <cell r="B508" t="str">
            <v>NRCA</v>
          </cell>
          <cell r="C508">
            <v>4</v>
          </cell>
          <cell r="D508">
            <v>4</v>
          </cell>
          <cell r="E508">
            <v>4</v>
          </cell>
          <cell r="F508">
            <v>3</v>
          </cell>
          <cell r="G508">
            <v>3</v>
          </cell>
          <cell r="H508">
            <v>3</v>
          </cell>
        </row>
        <row r="509">
          <cell r="B509" t="str">
            <v>NUSA</v>
          </cell>
          <cell r="E509">
            <v>3</v>
          </cell>
          <cell r="F509">
            <v>3</v>
          </cell>
        </row>
        <row r="510">
          <cell r="B510" t="str">
            <v>NZIA</v>
          </cell>
          <cell r="G510">
            <v>3</v>
          </cell>
          <cell r="H510">
            <v>3</v>
          </cell>
        </row>
        <row r="511">
          <cell r="B511" t="str">
            <v>OASA</v>
          </cell>
          <cell r="C511">
            <v>2</v>
          </cell>
          <cell r="D511">
            <v>2</v>
          </cell>
          <cell r="E511">
            <v>3</v>
          </cell>
          <cell r="F511">
            <v>3</v>
          </cell>
          <cell r="G511">
            <v>3</v>
          </cell>
          <cell r="H511">
            <v>3</v>
          </cell>
        </row>
        <row r="512">
          <cell r="B512" t="str">
            <v>OCAP</v>
          </cell>
          <cell r="C512">
            <v>3</v>
          </cell>
          <cell r="D512">
            <v>3</v>
          </cell>
          <cell r="E512">
            <v>3</v>
          </cell>
          <cell r="F512">
            <v>2</v>
          </cell>
          <cell r="G512">
            <v>2</v>
          </cell>
          <cell r="H512">
            <v>2</v>
          </cell>
        </row>
        <row r="513">
          <cell r="B513" t="str">
            <v>OILS</v>
          </cell>
        </row>
        <row r="514">
          <cell r="B514" t="str">
            <v>OKAS</v>
          </cell>
          <cell r="C514">
            <v>3</v>
          </cell>
          <cell r="D514">
            <v>3</v>
          </cell>
          <cell r="E514">
            <v>4</v>
          </cell>
          <cell r="F514">
            <v>3</v>
          </cell>
          <cell r="G514">
            <v>3</v>
          </cell>
          <cell r="H514">
            <v>4</v>
          </cell>
        </row>
        <row r="515">
          <cell r="B515" t="str">
            <v>OMRE</v>
          </cell>
          <cell r="C515">
            <v>7</v>
          </cell>
          <cell r="D515">
            <v>6</v>
          </cell>
          <cell r="E515">
            <v>5</v>
          </cell>
          <cell r="F515">
            <v>7</v>
          </cell>
          <cell r="G515">
            <v>8</v>
          </cell>
          <cell r="H515">
            <v>5</v>
          </cell>
        </row>
        <row r="516">
          <cell r="B516" t="str">
            <v>OPMS</v>
          </cell>
          <cell r="G516">
            <v>2</v>
          </cell>
          <cell r="H516">
            <v>2</v>
          </cell>
        </row>
        <row r="517">
          <cell r="B517" t="str">
            <v>PADI</v>
          </cell>
          <cell r="C517">
            <v>2</v>
          </cell>
          <cell r="D517">
            <v>2</v>
          </cell>
          <cell r="E517">
            <v>2</v>
          </cell>
          <cell r="F517">
            <v>2</v>
          </cell>
          <cell r="G517">
            <v>2</v>
          </cell>
          <cell r="H517">
            <v>3</v>
          </cell>
        </row>
        <row r="518">
          <cell r="B518" t="str">
            <v>PALM</v>
          </cell>
          <cell r="C518">
            <v>6</v>
          </cell>
          <cell r="D518">
            <v>6</v>
          </cell>
          <cell r="E518">
            <v>5</v>
          </cell>
          <cell r="F518">
            <v>5</v>
          </cell>
          <cell r="G518">
            <v>5</v>
          </cell>
          <cell r="H518">
            <v>3</v>
          </cell>
        </row>
        <row r="519">
          <cell r="B519" t="str">
            <v>PAMG</v>
          </cell>
          <cell r="G519">
            <v>2</v>
          </cell>
          <cell r="H519">
            <v>2</v>
          </cell>
        </row>
        <row r="520">
          <cell r="B520" t="str">
            <v>PANI</v>
          </cell>
          <cell r="E520">
            <v>2</v>
          </cell>
          <cell r="F520">
            <v>2</v>
          </cell>
          <cell r="G520">
            <v>2</v>
          </cell>
        </row>
        <row r="521">
          <cell r="B521" t="str">
            <v>PANR</v>
          </cell>
          <cell r="C521">
            <v>4</v>
          </cell>
          <cell r="D521">
            <v>5</v>
          </cell>
          <cell r="E521">
            <v>5</v>
          </cell>
          <cell r="F521">
            <v>5</v>
          </cell>
          <cell r="G521">
            <v>5</v>
          </cell>
          <cell r="H521">
            <v>3</v>
          </cell>
        </row>
        <row r="522">
          <cell r="B522" t="str">
            <v>PANS</v>
          </cell>
          <cell r="C522">
            <v>6</v>
          </cell>
          <cell r="D522">
            <v>6</v>
          </cell>
          <cell r="E522">
            <v>6</v>
          </cell>
          <cell r="F522">
            <v>6</v>
          </cell>
          <cell r="G522">
            <v>5</v>
          </cell>
          <cell r="H522">
            <v>5</v>
          </cell>
        </row>
        <row r="523">
          <cell r="B523" t="str">
            <v>PBID</v>
          </cell>
          <cell r="E523">
            <v>2</v>
          </cell>
          <cell r="F523">
            <v>2</v>
          </cell>
          <cell r="G523">
            <v>3</v>
          </cell>
          <cell r="H523">
            <v>2</v>
          </cell>
        </row>
        <row r="524">
          <cell r="B524" t="str">
            <v>PBRX</v>
          </cell>
          <cell r="C524">
            <v>3</v>
          </cell>
          <cell r="D524">
            <v>3</v>
          </cell>
          <cell r="E524">
            <v>3</v>
          </cell>
          <cell r="F524">
            <v>2</v>
          </cell>
          <cell r="G524">
            <v>3</v>
          </cell>
          <cell r="H524">
            <v>3</v>
          </cell>
        </row>
        <row r="525">
          <cell r="B525" t="str">
            <v>PBSA</v>
          </cell>
          <cell r="C525">
            <v>1</v>
          </cell>
          <cell r="D525">
            <v>3</v>
          </cell>
          <cell r="E525">
            <v>3</v>
          </cell>
          <cell r="F525">
            <v>3</v>
          </cell>
          <cell r="G525">
            <v>3</v>
          </cell>
          <cell r="H525">
            <v>3</v>
          </cell>
        </row>
        <row r="526">
          <cell r="B526" t="str">
            <v>PCAR</v>
          </cell>
          <cell r="E526">
            <v>2</v>
          </cell>
          <cell r="F526">
            <v>2</v>
          </cell>
          <cell r="G526">
            <v>2</v>
          </cell>
          <cell r="H526">
            <v>3</v>
          </cell>
        </row>
        <row r="527">
          <cell r="B527" t="str">
            <v>PDES</v>
          </cell>
          <cell r="C527">
            <v>3</v>
          </cell>
          <cell r="D527">
            <v>3</v>
          </cell>
          <cell r="E527">
            <v>3</v>
          </cell>
          <cell r="F527">
            <v>3</v>
          </cell>
          <cell r="G527">
            <v>3</v>
          </cell>
          <cell r="H527">
            <v>3</v>
          </cell>
        </row>
        <row r="528">
          <cell r="B528" t="str">
            <v>PEGE</v>
          </cell>
          <cell r="C528">
            <v>3</v>
          </cell>
          <cell r="D528">
            <v>3</v>
          </cell>
          <cell r="E528">
            <v>3</v>
          </cell>
          <cell r="F528">
            <v>3</v>
          </cell>
          <cell r="G528">
            <v>3</v>
          </cell>
          <cell r="H528">
            <v>3</v>
          </cell>
        </row>
        <row r="529">
          <cell r="B529" t="str">
            <v>PEHA</v>
          </cell>
          <cell r="G529">
            <v>4</v>
          </cell>
          <cell r="H529">
            <v>4</v>
          </cell>
        </row>
        <row r="530">
          <cell r="B530" t="str">
            <v>PGAS</v>
          </cell>
          <cell r="C530">
            <v>6</v>
          </cell>
          <cell r="D530">
            <v>6</v>
          </cell>
          <cell r="E530">
            <v>6</v>
          </cell>
          <cell r="F530">
            <v>5</v>
          </cell>
          <cell r="G530">
            <v>6</v>
          </cell>
          <cell r="H530">
            <v>6</v>
          </cell>
        </row>
        <row r="531">
          <cell r="B531" t="str">
            <v>PGJO</v>
          </cell>
          <cell r="G531">
            <v>2</v>
          </cell>
          <cell r="H531">
            <v>3</v>
          </cell>
        </row>
        <row r="532">
          <cell r="B532" t="str">
            <v>PGLI</v>
          </cell>
          <cell r="C532">
            <v>3</v>
          </cell>
          <cell r="D532">
            <v>3</v>
          </cell>
          <cell r="E532">
            <v>3</v>
          </cell>
          <cell r="F532">
            <v>2</v>
          </cell>
          <cell r="G532">
            <v>2</v>
          </cell>
          <cell r="H532">
            <v>2</v>
          </cell>
        </row>
        <row r="533">
          <cell r="B533" t="str">
            <v>PGUN</v>
          </cell>
          <cell r="G533">
            <v>2</v>
          </cell>
          <cell r="H533">
            <v>2</v>
          </cell>
        </row>
        <row r="534">
          <cell r="B534" t="str">
            <v>PICO</v>
          </cell>
          <cell r="E534">
            <v>3</v>
          </cell>
          <cell r="F534">
            <v>3</v>
          </cell>
          <cell r="G534">
            <v>2</v>
          </cell>
          <cell r="H534">
            <v>2</v>
          </cell>
        </row>
        <row r="535">
          <cell r="B535" t="str">
            <v>PJAA</v>
          </cell>
          <cell r="C535">
            <v>4</v>
          </cell>
          <cell r="D535">
            <v>4</v>
          </cell>
          <cell r="E535">
            <v>4</v>
          </cell>
          <cell r="F535">
            <v>3</v>
          </cell>
          <cell r="G535">
            <v>3</v>
          </cell>
          <cell r="H535">
            <v>3</v>
          </cell>
        </row>
        <row r="536">
          <cell r="B536" t="str">
            <v>PKPK</v>
          </cell>
          <cell r="C536">
            <v>3</v>
          </cell>
          <cell r="D536">
            <v>3</v>
          </cell>
          <cell r="E536">
            <v>3</v>
          </cell>
          <cell r="F536">
            <v>2</v>
          </cell>
          <cell r="G536">
            <v>2</v>
          </cell>
          <cell r="H536">
            <v>2</v>
          </cell>
        </row>
        <row r="537">
          <cell r="B537" t="str">
            <v>PLAN</v>
          </cell>
          <cell r="F537">
            <v>1</v>
          </cell>
          <cell r="G537">
            <v>1</v>
          </cell>
          <cell r="H537">
            <v>4</v>
          </cell>
        </row>
        <row r="538">
          <cell r="B538" t="str">
            <v>PLAS</v>
          </cell>
          <cell r="C538">
            <v>2</v>
          </cell>
          <cell r="D538">
            <v>4</v>
          </cell>
          <cell r="E538">
            <v>2</v>
          </cell>
          <cell r="F538">
            <v>2</v>
          </cell>
          <cell r="G538">
            <v>4</v>
          </cell>
          <cell r="H538">
            <v>2</v>
          </cell>
        </row>
        <row r="539">
          <cell r="B539" t="str">
            <v>PLIN</v>
          </cell>
          <cell r="C539">
            <v>4</v>
          </cell>
          <cell r="D539">
            <v>4</v>
          </cell>
          <cell r="E539">
            <v>4</v>
          </cell>
          <cell r="F539">
            <v>4</v>
          </cell>
          <cell r="G539">
            <v>3</v>
          </cell>
          <cell r="H539">
            <v>3</v>
          </cell>
        </row>
        <row r="540">
          <cell r="B540" t="str">
            <v>PMJS</v>
          </cell>
          <cell r="G540">
            <v>3</v>
          </cell>
          <cell r="H540">
            <v>3</v>
          </cell>
        </row>
        <row r="541">
          <cell r="B541" t="str">
            <v>PMMP</v>
          </cell>
          <cell r="G541">
            <v>1</v>
          </cell>
          <cell r="H541">
            <v>2</v>
          </cell>
        </row>
        <row r="542">
          <cell r="B542" t="str">
            <v>PNBN</v>
          </cell>
          <cell r="C542">
            <v>6</v>
          </cell>
          <cell r="D542">
            <v>6</v>
          </cell>
          <cell r="E542">
            <v>6</v>
          </cell>
          <cell r="F542">
            <v>4</v>
          </cell>
          <cell r="G542">
            <v>5</v>
          </cell>
          <cell r="H542">
            <v>6</v>
          </cell>
        </row>
        <row r="543">
          <cell r="B543" t="str">
            <v>PNBS</v>
          </cell>
          <cell r="C543">
            <v>4</v>
          </cell>
          <cell r="D543">
            <v>4</v>
          </cell>
          <cell r="E543">
            <v>4</v>
          </cell>
          <cell r="F543">
            <v>3</v>
          </cell>
          <cell r="G543">
            <v>3</v>
          </cell>
          <cell r="H543">
            <v>3</v>
          </cell>
        </row>
        <row r="544">
          <cell r="B544" t="str">
            <v>PNGO</v>
          </cell>
          <cell r="G544">
            <v>7</v>
          </cell>
          <cell r="H544">
            <v>3</v>
          </cell>
        </row>
        <row r="545">
          <cell r="B545" t="str">
            <v>PNIN</v>
          </cell>
          <cell r="C545">
            <v>2</v>
          </cell>
          <cell r="D545">
            <v>2</v>
          </cell>
          <cell r="E545">
            <v>2</v>
          </cell>
          <cell r="F545">
            <v>2</v>
          </cell>
          <cell r="G545">
            <v>2</v>
          </cell>
          <cell r="H545">
            <v>3</v>
          </cell>
        </row>
        <row r="546">
          <cell r="B546" t="str">
            <v>PNLF</v>
          </cell>
          <cell r="C546">
            <v>3</v>
          </cell>
          <cell r="D546">
            <v>3</v>
          </cell>
          <cell r="E546">
            <v>3</v>
          </cell>
          <cell r="F546">
            <v>3</v>
          </cell>
          <cell r="G546">
            <v>3</v>
          </cell>
          <cell r="H546">
            <v>3</v>
          </cell>
        </row>
        <row r="547">
          <cell r="B547" t="str">
            <v>PNSE</v>
          </cell>
          <cell r="C547">
            <v>3</v>
          </cell>
          <cell r="D547">
            <v>3</v>
          </cell>
          <cell r="E547">
            <v>3</v>
          </cell>
          <cell r="F547">
            <v>3</v>
          </cell>
          <cell r="G547">
            <v>3</v>
          </cell>
          <cell r="H547">
            <v>3</v>
          </cell>
        </row>
        <row r="548">
          <cell r="B548" t="str">
            <v>POLA</v>
          </cell>
          <cell r="E548">
            <v>3</v>
          </cell>
          <cell r="F548">
            <v>3</v>
          </cell>
          <cell r="G548">
            <v>3</v>
          </cell>
          <cell r="H548">
            <v>3</v>
          </cell>
        </row>
        <row r="549">
          <cell r="B549" t="str">
            <v>POLI</v>
          </cell>
          <cell r="E549">
            <v>1</v>
          </cell>
          <cell r="F549">
            <v>3</v>
          </cell>
          <cell r="G549">
            <v>3</v>
          </cell>
          <cell r="H549">
            <v>5</v>
          </cell>
        </row>
        <row r="550">
          <cell r="B550" t="str">
            <v>POLL</v>
          </cell>
          <cell r="F550">
            <v>3</v>
          </cell>
          <cell r="G550">
            <v>3</v>
          </cell>
          <cell r="H550">
            <v>3</v>
          </cell>
        </row>
        <row r="551">
          <cell r="B551" t="str">
            <v>POLU</v>
          </cell>
          <cell r="G551">
            <v>5</v>
          </cell>
          <cell r="H551">
            <v>5</v>
          </cell>
        </row>
        <row r="552">
          <cell r="B552" t="str">
            <v>POLY</v>
          </cell>
          <cell r="C552">
            <v>6</v>
          </cell>
          <cell r="D552">
            <v>6</v>
          </cell>
          <cell r="E552">
            <v>6</v>
          </cell>
          <cell r="F552">
            <v>6</v>
          </cell>
          <cell r="G552">
            <v>6</v>
          </cell>
          <cell r="H552">
            <v>6</v>
          </cell>
        </row>
        <row r="553">
          <cell r="B553" t="str">
            <v>POOL</v>
          </cell>
          <cell r="C553">
            <v>2</v>
          </cell>
          <cell r="D553">
            <v>5</v>
          </cell>
          <cell r="E553">
            <v>2</v>
          </cell>
          <cell r="F553">
            <v>2</v>
          </cell>
          <cell r="G553">
            <v>2</v>
          </cell>
          <cell r="H553">
            <v>2</v>
          </cell>
        </row>
        <row r="554">
          <cell r="B554" t="str">
            <v>PORT</v>
          </cell>
          <cell r="C554">
            <v>4</v>
          </cell>
          <cell r="D554">
            <v>3</v>
          </cell>
          <cell r="E554">
            <v>4</v>
          </cell>
          <cell r="F554">
            <v>4</v>
          </cell>
          <cell r="G554">
            <v>4</v>
          </cell>
          <cell r="H554">
            <v>4</v>
          </cell>
        </row>
        <row r="555">
          <cell r="B555" t="str">
            <v>POSA</v>
          </cell>
          <cell r="G555">
            <v>3</v>
          </cell>
          <cell r="H555">
            <v>2</v>
          </cell>
        </row>
        <row r="556">
          <cell r="B556" t="str">
            <v>POWR</v>
          </cell>
          <cell r="C556">
            <v>9</v>
          </cell>
          <cell r="D556">
            <v>9</v>
          </cell>
          <cell r="E556">
            <v>9</v>
          </cell>
          <cell r="F556">
            <v>9</v>
          </cell>
          <cell r="G556">
            <v>9</v>
          </cell>
          <cell r="H556">
            <v>7</v>
          </cell>
        </row>
        <row r="557">
          <cell r="B557" t="str">
            <v>PPGL</v>
          </cell>
          <cell r="G557">
            <v>2</v>
          </cell>
          <cell r="H557">
            <v>2</v>
          </cell>
        </row>
        <row r="558">
          <cell r="B558" t="str">
            <v>PPRE</v>
          </cell>
          <cell r="E558">
            <v>3</v>
          </cell>
          <cell r="F558">
            <v>3</v>
          </cell>
          <cell r="G558">
            <v>4</v>
          </cell>
          <cell r="H558">
            <v>4</v>
          </cell>
        </row>
        <row r="559">
          <cell r="B559" t="str">
            <v>PPRO</v>
          </cell>
          <cell r="C559">
            <v>2</v>
          </cell>
          <cell r="D559">
            <v>2</v>
          </cell>
          <cell r="E559">
            <v>4</v>
          </cell>
          <cell r="F559">
            <v>4</v>
          </cell>
          <cell r="G559">
            <v>5</v>
          </cell>
          <cell r="H559">
            <v>3</v>
          </cell>
        </row>
        <row r="560">
          <cell r="B560" t="str">
            <v>PRAS</v>
          </cell>
          <cell r="C560">
            <v>3</v>
          </cell>
          <cell r="D560">
            <v>3</v>
          </cell>
          <cell r="E560">
            <v>3</v>
          </cell>
          <cell r="F560">
            <v>3</v>
          </cell>
          <cell r="G560">
            <v>3</v>
          </cell>
          <cell r="H560">
            <v>3</v>
          </cell>
        </row>
        <row r="561">
          <cell r="B561" t="str">
            <v>PRDA</v>
          </cell>
          <cell r="C561">
            <v>7</v>
          </cell>
          <cell r="D561">
            <v>5</v>
          </cell>
          <cell r="E561">
            <v>6</v>
          </cell>
          <cell r="F561">
            <v>6</v>
          </cell>
          <cell r="G561">
            <v>6</v>
          </cell>
          <cell r="H561">
            <v>6</v>
          </cell>
        </row>
        <row r="562">
          <cell r="B562" t="str">
            <v>PRIM</v>
          </cell>
          <cell r="E562">
            <v>2</v>
          </cell>
          <cell r="F562">
            <v>2</v>
          </cell>
          <cell r="G562">
            <v>2</v>
          </cell>
          <cell r="H562">
            <v>2</v>
          </cell>
        </row>
        <row r="563">
          <cell r="B563" t="str">
            <v>PSAB</v>
          </cell>
          <cell r="C563">
            <v>2</v>
          </cell>
          <cell r="D563">
            <v>2</v>
          </cell>
          <cell r="E563">
            <v>2</v>
          </cell>
          <cell r="F563">
            <v>2</v>
          </cell>
          <cell r="G563">
            <v>2</v>
          </cell>
          <cell r="H563">
            <v>4</v>
          </cell>
        </row>
        <row r="564">
          <cell r="B564" t="str">
            <v>PSDN</v>
          </cell>
          <cell r="C564">
            <v>6</v>
          </cell>
          <cell r="D564">
            <v>6</v>
          </cell>
          <cell r="E564">
            <v>6</v>
          </cell>
          <cell r="F564">
            <v>6</v>
          </cell>
          <cell r="G564">
            <v>6</v>
          </cell>
          <cell r="H564">
            <v>6</v>
          </cell>
        </row>
        <row r="565">
          <cell r="B565" t="str">
            <v>PSGO</v>
          </cell>
          <cell r="G565">
            <v>3</v>
          </cell>
        </row>
        <row r="566">
          <cell r="B566" t="str">
            <v>PSKT</v>
          </cell>
          <cell r="C566">
            <v>4</v>
          </cell>
          <cell r="D566">
            <v>4</v>
          </cell>
          <cell r="E566">
            <v>3</v>
          </cell>
          <cell r="F566">
            <v>3</v>
          </cell>
          <cell r="G566">
            <v>3</v>
          </cell>
          <cell r="H566">
            <v>3</v>
          </cell>
        </row>
        <row r="567">
          <cell r="B567" t="str">
            <v>PSSI</v>
          </cell>
          <cell r="E567">
            <v>4</v>
          </cell>
          <cell r="F567">
            <v>3</v>
          </cell>
          <cell r="G567">
            <v>4</v>
          </cell>
          <cell r="H567">
            <v>4</v>
          </cell>
        </row>
        <row r="568">
          <cell r="B568" t="str">
            <v>PTBA</v>
          </cell>
          <cell r="C568">
            <v>6</v>
          </cell>
          <cell r="D568">
            <v>6</v>
          </cell>
          <cell r="E568">
            <v>6</v>
          </cell>
          <cell r="F568">
            <v>6</v>
          </cell>
          <cell r="G568">
            <v>6</v>
          </cell>
          <cell r="H568">
            <v>6</v>
          </cell>
        </row>
        <row r="569">
          <cell r="B569" t="str">
            <v>PTDU</v>
          </cell>
          <cell r="G569">
            <v>2</v>
          </cell>
          <cell r="H569">
            <v>3</v>
          </cell>
        </row>
        <row r="570">
          <cell r="B570" t="str">
            <v>PTIS</v>
          </cell>
          <cell r="C570">
            <v>3</v>
          </cell>
          <cell r="D570">
            <v>2</v>
          </cell>
          <cell r="E570">
            <v>3</v>
          </cell>
          <cell r="F570">
            <v>2</v>
          </cell>
          <cell r="G570">
            <v>2</v>
          </cell>
          <cell r="H570">
            <v>2</v>
          </cell>
        </row>
        <row r="571">
          <cell r="B571" t="str">
            <v>PTPP</v>
          </cell>
          <cell r="C571">
            <v>6</v>
          </cell>
          <cell r="D571">
            <v>6</v>
          </cell>
          <cell r="E571">
            <v>6</v>
          </cell>
          <cell r="F571">
            <v>6</v>
          </cell>
          <cell r="G571">
            <v>6</v>
          </cell>
          <cell r="H571">
            <v>6</v>
          </cell>
        </row>
        <row r="572">
          <cell r="B572" t="str">
            <v>PTPW</v>
          </cell>
          <cell r="G572">
            <v>2</v>
          </cell>
          <cell r="H572">
            <v>2</v>
          </cell>
        </row>
        <row r="573">
          <cell r="B573" t="str">
            <v>PTRO</v>
          </cell>
          <cell r="C573">
            <v>5</v>
          </cell>
          <cell r="D573">
            <v>5</v>
          </cell>
          <cell r="E573">
            <v>5</v>
          </cell>
          <cell r="F573">
            <v>5</v>
          </cell>
          <cell r="G573">
            <v>5</v>
          </cell>
          <cell r="H573">
            <v>5</v>
          </cell>
        </row>
        <row r="574">
          <cell r="B574" t="str">
            <v>PTSN</v>
          </cell>
          <cell r="C574">
            <v>3</v>
          </cell>
          <cell r="D574">
            <v>3</v>
          </cell>
          <cell r="E574">
            <v>3</v>
          </cell>
          <cell r="F574">
            <v>3</v>
          </cell>
          <cell r="G574">
            <v>3</v>
          </cell>
          <cell r="H574">
            <v>3</v>
          </cell>
        </row>
        <row r="575">
          <cell r="B575" t="str">
            <v>PTSP</v>
          </cell>
          <cell r="C575">
            <v>3</v>
          </cell>
          <cell r="D575">
            <v>3</v>
          </cell>
          <cell r="E575">
            <v>3</v>
          </cell>
          <cell r="F575">
            <v>3</v>
          </cell>
          <cell r="G575">
            <v>3</v>
          </cell>
          <cell r="H575">
            <v>3</v>
          </cell>
        </row>
        <row r="576">
          <cell r="B576" t="str">
            <v>PUDP</v>
          </cell>
          <cell r="C576">
            <v>3</v>
          </cell>
          <cell r="D576">
            <v>3</v>
          </cell>
          <cell r="E576">
            <v>3</v>
          </cell>
          <cell r="F576">
            <v>3</v>
          </cell>
          <cell r="G576">
            <v>3</v>
          </cell>
          <cell r="H576">
            <v>3</v>
          </cell>
        </row>
        <row r="577">
          <cell r="B577" t="str">
            <v>PURA</v>
          </cell>
          <cell r="G577">
            <v>2</v>
          </cell>
          <cell r="H577">
            <v>2</v>
          </cell>
        </row>
        <row r="578">
          <cell r="B578" t="str">
            <v>PURE</v>
          </cell>
          <cell r="G578">
            <v>3</v>
          </cell>
          <cell r="H578">
            <v>4</v>
          </cell>
        </row>
        <row r="579">
          <cell r="B579" t="str">
            <v>PURI</v>
          </cell>
          <cell r="G579">
            <v>3</v>
          </cell>
          <cell r="H579">
            <v>3</v>
          </cell>
        </row>
        <row r="580">
          <cell r="B580" t="str">
            <v>PWON</v>
          </cell>
          <cell r="C580">
            <v>3</v>
          </cell>
          <cell r="D580">
            <v>3</v>
          </cell>
          <cell r="E580">
            <v>3</v>
          </cell>
          <cell r="F580">
            <v>3</v>
          </cell>
          <cell r="G580">
            <v>3</v>
          </cell>
          <cell r="H580">
            <v>3</v>
          </cell>
        </row>
        <row r="581">
          <cell r="B581" t="str">
            <v>PYFA</v>
          </cell>
          <cell r="C581">
            <v>4</v>
          </cell>
          <cell r="D581">
            <v>4</v>
          </cell>
          <cell r="E581">
            <v>4</v>
          </cell>
          <cell r="F581">
            <v>4</v>
          </cell>
          <cell r="G581">
            <v>4</v>
          </cell>
          <cell r="H581">
            <v>4</v>
          </cell>
        </row>
        <row r="582">
          <cell r="B582" t="str">
            <v>PZZA</v>
          </cell>
          <cell r="E582">
            <v>2</v>
          </cell>
          <cell r="F582">
            <v>3</v>
          </cell>
          <cell r="G582">
            <v>3</v>
          </cell>
          <cell r="H582">
            <v>3</v>
          </cell>
        </row>
        <row r="583">
          <cell r="B583" t="str">
            <v>R/ABFII</v>
          </cell>
        </row>
        <row r="584">
          <cell r="B584" t="str">
            <v>R/LQ45X</v>
          </cell>
        </row>
        <row r="585">
          <cell r="B585" t="str">
            <v>RAJA</v>
          </cell>
          <cell r="C585">
            <v>3</v>
          </cell>
          <cell r="D585">
            <v>4</v>
          </cell>
          <cell r="E585">
            <v>4</v>
          </cell>
          <cell r="F585">
            <v>4</v>
          </cell>
          <cell r="G585">
            <v>4</v>
          </cell>
          <cell r="H585">
            <v>4</v>
          </cell>
        </row>
        <row r="586">
          <cell r="B586" t="str">
            <v>RALS</v>
          </cell>
          <cell r="C586">
            <v>4</v>
          </cell>
          <cell r="D586">
            <v>5</v>
          </cell>
          <cell r="E586">
            <v>5</v>
          </cell>
          <cell r="F586">
            <v>5</v>
          </cell>
          <cell r="G586">
            <v>6</v>
          </cell>
          <cell r="H586">
            <v>6</v>
          </cell>
        </row>
        <row r="587">
          <cell r="B587" t="str">
            <v>RANC</v>
          </cell>
          <cell r="C587">
            <v>3</v>
          </cell>
          <cell r="D587">
            <v>3</v>
          </cell>
          <cell r="E587">
            <v>3</v>
          </cell>
          <cell r="F587">
            <v>3</v>
          </cell>
          <cell r="G587">
            <v>3</v>
          </cell>
          <cell r="H587">
            <v>3</v>
          </cell>
        </row>
        <row r="588">
          <cell r="B588" t="str">
            <v>RBMS</v>
          </cell>
          <cell r="C588">
            <v>3</v>
          </cell>
          <cell r="D588">
            <v>4</v>
          </cell>
          <cell r="E588">
            <v>4</v>
          </cell>
          <cell r="F588">
            <v>4</v>
          </cell>
          <cell r="G588">
            <v>4</v>
          </cell>
          <cell r="H588">
            <v>4</v>
          </cell>
        </row>
        <row r="589">
          <cell r="B589" t="str">
            <v>RDTX</v>
          </cell>
          <cell r="C589">
            <v>3</v>
          </cell>
          <cell r="D589">
            <v>3</v>
          </cell>
          <cell r="E589">
            <v>3</v>
          </cell>
          <cell r="F589">
            <v>3</v>
          </cell>
          <cell r="G589">
            <v>3</v>
          </cell>
          <cell r="H589">
            <v>3</v>
          </cell>
        </row>
        <row r="590">
          <cell r="B590" t="str">
            <v>REAL</v>
          </cell>
          <cell r="G590">
            <v>4</v>
          </cell>
          <cell r="H590">
            <v>4</v>
          </cell>
        </row>
        <row r="591">
          <cell r="B591" t="str">
            <v>RELI</v>
          </cell>
          <cell r="C591">
            <v>2</v>
          </cell>
          <cell r="D591">
            <v>2</v>
          </cell>
          <cell r="E591">
            <v>2</v>
          </cell>
          <cell r="F591">
            <v>2</v>
          </cell>
          <cell r="G591">
            <v>2</v>
          </cell>
          <cell r="H591">
            <v>2</v>
          </cell>
        </row>
        <row r="592">
          <cell r="B592" t="str">
            <v>RICY</v>
          </cell>
          <cell r="C592">
            <v>3</v>
          </cell>
          <cell r="D592">
            <v>3</v>
          </cell>
          <cell r="E592">
            <v>3</v>
          </cell>
          <cell r="F592">
            <v>3</v>
          </cell>
          <cell r="G592">
            <v>3</v>
          </cell>
          <cell r="H592">
            <v>3</v>
          </cell>
        </row>
        <row r="593">
          <cell r="B593" t="str">
            <v>RIGS</v>
          </cell>
          <cell r="C593">
            <v>4</v>
          </cell>
          <cell r="D593">
            <v>6</v>
          </cell>
          <cell r="E593">
            <v>6</v>
          </cell>
          <cell r="F593">
            <v>4</v>
          </cell>
          <cell r="G593">
            <v>5</v>
          </cell>
          <cell r="H593">
            <v>7</v>
          </cell>
        </row>
        <row r="594">
          <cell r="B594" t="str">
            <v>RIMO</v>
          </cell>
          <cell r="C594">
            <v>2</v>
          </cell>
          <cell r="D594">
            <v>2</v>
          </cell>
          <cell r="E594">
            <v>3</v>
          </cell>
          <cell r="F594">
            <v>3</v>
          </cell>
        </row>
        <row r="595">
          <cell r="B595" t="str">
            <v>RISE</v>
          </cell>
          <cell r="E595">
            <v>2</v>
          </cell>
          <cell r="F595">
            <v>3</v>
          </cell>
          <cell r="G595">
            <v>3</v>
          </cell>
          <cell r="H595">
            <v>3</v>
          </cell>
        </row>
        <row r="596">
          <cell r="B596" t="str">
            <v>RMBA</v>
          </cell>
          <cell r="E596">
            <v>3</v>
          </cell>
          <cell r="F596">
            <v>3</v>
          </cell>
          <cell r="G596">
            <v>3</v>
          </cell>
          <cell r="H596">
            <v>3</v>
          </cell>
        </row>
        <row r="597">
          <cell r="B597" t="str">
            <v>ROCK</v>
          </cell>
          <cell r="G597">
            <v>2</v>
          </cell>
          <cell r="H597">
            <v>2</v>
          </cell>
        </row>
        <row r="598">
          <cell r="B598" t="str">
            <v>RODA</v>
          </cell>
          <cell r="C598">
            <v>4</v>
          </cell>
          <cell r="D598">
            <v>4</v>
          </cell>
          <cell r="E598">
            <v>3</v>
          </cell>
          <cell r="F598">
            <v>3</v>
          </cell>
          <cell r="G598">
            <v>3</v>
          </cell>
          <cell r="H598">
            <v>3</v>
          </cell>
        </row>
        <row r="599">
          <cell r="B599" t="str">
            <v>RONY</v>
          </cell>
          <cell r="F599">
            <v>3</v>
          </cell>
          <cell r="G599">
            <v>3</v>
          </cell>
          <cell r="H599">
            <v>3</v>
          </cell>
        </row>
        <row r="600">
          <cell r="B600" t="str">
            <v>ROTI</v>
          </cell>
          <cell r="C600">
            <v>3</v>
          </cell>
          <cell r="D600">
            <v>3</v>
          </cell>
          <cell r="E600">
            <v>3</v>
          </cell>
          <cell r="F600">
            <v>3</v>
          </cell>
          <cell r="G600">
            <v>3</v>
          </cell>
          <cell r="H600">
            <v>3</v>
          </cell>
        </row>
        <row r="601">
          <cell r="B601" t="str">
            <v>RSGK</v>
          </cell>
        </row>
        <row r="602">
          <cell r="B602" t="str">
            <v>RUIS</v>
          </cell>
          <cell r="C602">
            <v>3</v>
          </cell>
          <cell r="D602">
            <v>3</v>
          </cell>
          <cell r="E602">
            <v>3</v>
          </cell>
          <cell r="F602">
            <v>3</v>
          </cell>
          <cell r="G602">
            <v>3</v>
          </cell>
          <cell r="H602">
            <v>3</v>
          </cell>
        </row>
        <row r="603">
          <cell r="B603" t="str">
            <v>RUNS</v>
          </cell>
        </row>
        <row r="604">
          <cell r="B604" t="str">
            <v>SAFE</v>
          </cell>
          <cell r="C604">
            <v>2</v>
          </cell>
          <cell r="D604">
            <v>2</v>
          </cell>
          <cell r="E604">
            <v>2</v>
          </cell>
          <cell r="F604">
            <v>2</v>
          </cell>
          <cell r="G604">
            <v>2</v>
          </cell>
          <cell r="H604">
            <v>2</v>
          </cell>
        </row>
        <row r="605">
          <cell r="B605" t="str">
            <v>SAME</v>
          </cell>
          <cell r="C605">
            <v>3</v>
          </cell>
          <cell r="D605">
            <v>3</v>
          </cell>
          <cell r="G605">
            <v>2</v>
          </cell>
          <cell r="H605">
            <v>2</v>
          </cell>
        </row>
        <row r="606">
          <cell r="B606" t="str">
            <v>SAMF</v>
          </cell>
          <cell r="G606">
            <v>3</v>
          </cell>
          <cell r="H606">
            <v>3</v>
          </cell>
        </row>
        <row r="607">
          <cell r="B607" t="str">
            <v>SAPX</v>
          </cell>
          <cell r="E607">
            <v>1</v>
          </cell>
          <cell r="F607">
            <v>2</v>
          </cell>
          <cell r="G607">
            <v>2</v>
          </cell>
          <cell r="H607">
            <v>2</v>
          </cell>
        </row>
        <row r="608">
          <cell r="B608" t="str">
            <v>SATU</v>
          </cell>
          <cell r="E608">
            <v>2</v>
          </cell>
          <cell r="F608">
            <v>2</v>
          </cell>
          <cell r="G608">
            <v>2</v>
          </cell>
          <cell r="H608">
            <v>2</v>
          </cell>
        </row>
        <row r="609">
          <cell r="B609" t="str">
            <v>SBAT</v>
          </cell>
          <cell r="G609">
            <v>3</v>
          </cell>
          <cell r="H609">
            <v>3</v>
          </cell>
        </row>
        <row r="610">
          <cell r="B610" t="str">
            <v>SBMA</v>
          </cell>
        </row>
        <row r="611">
          <cell r="B611" t="str">
            <v>SCCO</v>
          </cell>
          <cell r="C611">
            <v>3</v>
          </cell>
          <cell r="D611">
            <v>3</v>
          </cell>
          <cell r="G611">
            <v>3</v>
          </cell>
          <cell r="H611">
            <v>3</v>
          </cell>
        </row>
        <row r="612">
          <cell r="B612" t="str">
            <v>SCMA</v>
          </cell>
          <cell r="C612">
            <v>5</v>
          </cell>
          <cell r="D612">
            <v>5</v>
          </cell>
          <cell r="E612">
            <v>5</v>
          </cell>
          <cell r="F612">
            <v>5</v>
          </cell>
          <cell r="G612">
            <v>5</v>
          </cell>
          <cell r="H612">
            <v>4</v>
          </cell>
        </row>
        <row r="613">
          <cell r="B613" t="str">
            <v>SCNP</v>
          </cell>
          <cell r="G613">
            <v>2</v>
          </cell>
          <cell r="H613">
            <v>2</v>
          </cell>
        </row>
        <row r="614">
          <cell r="B614" t="str">
            <v>SCPI</v>
          </cell>
          <cell r="G614">
            <v>3</v>
          </cell>
          <cell r="H614">
            <v>3</v>
          </cell>
        </row>
        <row r="615">
          <cell r="B615" t="str">
            <v>SDMU</v>
          </cell>
          <cell r="C615">
            <v>3</v>
          </cell>
          <cell r="D615">
            <v>3</v>
          </cell>
          <cell r="E615">
            <v>3</v>
          </cell>
          <cell r="F615">
            <v>3</v>
          </cell>
          <cell r="G615">
            <v>3</v>
          </cell>
          <cell r="H615">
            <v>3</v>
          </cell>
        </row>
        <row r="616">
          <cell r="B616" t="str">
            <v>SDPC</v>
          </cell>
          <cell r="C616">
            <v>4</v>
          </cell>
          <cell r="D616">
            <v>4</v>
          </cell>
          <cell r="E616">
            <v>4</v>
          </cell>
          <cell r="F616">
            <v>4</v>
          </cell>
          <cell r="G616">
            <v>4</v>
          </cell>
          <cell r="H616">
            <v>5</v>
          </cell>
        </row>
        <row r="617">
          <cell r="B617" t="str">
            <v>SDRA</v>
          </cell>
          <cell r="C617">
            <v>4</v>
          </cell>
          <cell r="D617">
            <v>4</v>
          </cell>
          <cell r="G617">
            <v>4</v>
          </cell>
          <cell r="H617">
            <v>4</v>
          </cell>
        </row>
        <row r="618">
          <cell r="B618" t="str">
            <v>SFAN</v>
          </cell>
          <cell r="G618">
            <v>2</v>
          </cell>
          <cell r="H618">
            <v>2</v>
          </cell>
        </row>
        <row r="619">
          <cell r="B619" t="str">
            <v>SGER</v>
          </cell>
          <cell r="G619">
            <v>2</v>
          </cell>
          <cell r="H619">
            <v>2</v>
          </cell>
        </row>
        <row r="620">
          <cell r="B620" t="str">
            <v>SGRO</v>
          </cell>
          <cell r="C620">
            <v>4</v>
          </cell>
          <cell r="D620">
            <v>3</v>
          </cell>
          <cell r="E620">
            <v>3</v>
          </cell>
          <cell r="F620">
            <v>3</v>
          </cell>
          <cell r="G620">
            <v>3</v>
          </cell>
          <cell r="H620">
            <v>4</v>
          </cell>
        </row>
        <row r="621">
          <cell r="B621" t="str">
            <v>SHID</v>
          </cell>
          <cell r="C621">
            <v>5</v>
          </cell>
          <cell r="D621">
            <v>5</v>
          </cell>
          <cell r="E621">
            <v>5</v>
          </cell>
          <cell r="F621">
            <v>4</v>
          </cell>
          <cell r="G621">
            <v>4</v>
          </cell>
          <cell r="H621">
            <v>4</v>
          </cell>
        </row>
        <row r="622">
          <cell r="B622" t="str">
            <v>SHIP</v>
          </cell>
          <cell r="C622">
            <v>2</v>
          </cell>
          <cell r="D622">
            <v>2</v>
          </cell>
          <cell r="E622">
            <v>2</v>
          </cell>
          <cell r="F622">
            <v>2</v>
          </cell>
          <cell r="G622">
            <v>2</v>
          </cell>
          <cell r="H622">
            <v>2</v>
          </cell>
        </row>
        <row r="623">
          <cell r="B623" t="str">
            <v>SIDO</v>
          </cell>
          <cell r="C623">
            <v>3</v>
          </cell>
          <cell r="D623">
            <v>3</v>
          </cell>
          <cell r="E623">
            <v>3</v>
          </cell>
          <cell r="F623">
            <v>5</v>
          </cell>
          <cell r="G623">
            <v>5</v>
          </cell>
          <cell r="H623">
            <v>6</v>
          </cell>
        </row>
        <row r="624">
          <cell r="B624" t="str">
            <v>SILO</v>
          </cell>
          <cell r="C624">
            <v>7</v>
          </cell>
          <cell r="D624">
            <v>8</v>
          </cell>
          <cell r="E624">
            <v>9</v>
          </cell>
          <cell r="F624">
            <v>9</v>
          </cell>
          <cell r="G624">
            <v>7</v>
          </cell>
          <cell r="H624">
            <v>6</v>
          </cell>
        </row>
        <row r="625">
          <cell r="B625" t="str">
            <v>SIMA</v>
          </cell>
          <cell r="C625">
            <v>2</v>
          </cell>
          <cell r="D625">
            <v>2</v>
          </cell>
          <cell r="E625">
            <v>2</v>
          </cell>
          <cell r="F625">
            <v>2</v>
          </cell>
        </row>
        <row r="626">
          <cell r="B626" t="str">
            <v>SIMP</v>
          </cell>
          <cell r="C626">
            <v>6</v>
          </cell>
          <cell r="D626">
            <v>6</v>
          </cell>
          <cell r="E626">
            <v>6</v>
          </cell>
          <cell r="F626">
            <v>6</v>
          </cell>
          <cell r="G626">
            <v>6</v>
          </cell>
          <cell r="H626">
            <v>6</v>
          </cell>
        </row>
        <row r="627">
          <cell r="B627" t="str">
            <v>SINI</v>
          </cell>
          <cell r="G627">
            <v>2</v>
          </cell>
          <cell r="H627">
            <v>2</v>
          </cell>
        </row>
        <row r="628">
          <cell r="B628" t="str">
            <v>SIPD</v>
          </cell>
          <cell r="C628">
            <v>3</v>
          </cell>
          <cell r="D628">
            <v>3</v>
          </cell>
          <cell r="E628">
            <v>3</v>
          </cell>
          <cell r="F628">
            <v>3</v>
          </cell>
          <cell r="G628">
            <v>3</v>
          </cell>
          <cell r="H628">
            <v>4</v>
          </cell>
        </row>
        <row r="629">
          <cell r="B629" t="str">
            <v>SKBM</v>
          </cell>
          <cell r="C629">
            <v>3</v>
          </cell>
          <cell r="D629">
            <v>3</v>
          </cell>
          <cell r="E629">
            <v>3</v>
          </cell>
          <cell r="F629">
            <v>3</v>
          </cell>
        </row>
        <row r="630">
          <cell r="B630" t="str">
            <v>SKLT</v>
          </cell>
          <cell r="C630">
            <v>3</v>
          </cell>
          <cell r="D630">
            <v>3</v>
          </cell>
          <cell r="E630">
            <v>3</v>
          </cell>
          <cell r="F630">
            <v>3</v>
          </cell>
          <cell r="G630">
            <v>3</v>
          </cell>
          <cell r="H630">
            <v>3</v>
          </cell>
        </row>
        <row r="631">
          <cell r="B631" t="str">
            <v>SKRN</v>
          </cell>
          <cell r="E631">
            <v>1</v>
          </cell>
          <cell r="F631">
            <v>2</v>
          </cell>
          <cell r="G631">
            <v>2</v>
          </cell>
          <cell r="H631">
            <v>2</v>
          </cell>
        </row>
        <row r="632">
          <cell r="B632" t="str">
            <v>SKYB</v>
          </cell>
          <cell r="C632">
            <v>2</v>
          </cell>
          <cell r="D632">
            <v>2</v>
          </cell>
          <cell r="E632">
            <v>2</v>
          </cell>
          <cell r="F632">
            <v>3</v>
          </cell>
        </row>
        <row r="633">
          <cell r="B633" t="str">
            <v>SLIS</v>
          </cell>
          <cell r="G633">
            <v>2</v>
          </cell>
          <cell r="H633">
            <v>2</v>
          </cell>
        </row>
        <row r="634">
          <cell r="B634" t="str">
            <v>SMAR</v>
          </cell>
          <cell r="C634">
            <v>8</v>
          </cell>
          <cell r="D634">
            <v>8</v>
          </cell>
          <cell r="E634">
            <v>8</v>
          </cell>
          <cell r="F634">
            <v>7</v>
          </cell>
          <cell r="G634">
            <v>7</v>
          </cell>
          <cell r="H634">
            <v>7</v>
          </cell>
        </row>
        <row r="635">
          <cell r="B635" t="str">
            <v>SMBR</v>
          </cell>
          <cell r="C635">
            <v>5</v>
          </cell>
          <cell r="D635">
            <v>5</v>
          </cell>
          <cell r="E635">
            <v>5</v>
          </cell>
          <cell r="F635">
            <v>5</v>
          </cell>
          <cell r="G635">
            <v>5</v>
          </cell>
          <cell r="H635">
            <v>4</v>
          </cell>
        </row>
        <row r="636">
          <cell r="B636" t="str">
            <v>SMCB</v>
          </cell>
          <cell r="C636">
            <v>7</v>
          </cell>
          <cell r="D636">
            <v>7</v>
          </cell>
          <cell r="E636">
            <v>8</v>
          </cell>
          <cell r="F636">
            <v>8</v>
          </cell>
          <cell r="G636">
            <v>3</v>
          </cell>
          <cell r="H636">
            <v>3</v>
          </cell>
        </row>
        <row r="637">
          <cell r="B637" t="str">
            <v>SMDM</v>
          </cell>
          <cell r="C637">
            <v>3</v>
          </cell>
          <cell r="D637">
            <v>3</v>
          </cell>
          <cell r="E637">
            <v>3</v>
          </cell>
          <cell r="F637">
            <v>3</v>
          </cell>
          <cell r="G637">
            <v>3</v>
          </cell>
          <cell r="H637">
            <v>3</v>
          </cell>
        </row>
        <row r="638">
          <cell r="B638" t="str">
            <v>SMDR</v>
          </cell>
          <cell r="C638">
            <v>5</v>
          </cell>
          <cell r="D638">
            <v>5</v>
          </cell>
          <cell r="E638">
            <v>5</v>
          </cell>
          <cell r="F638">
            <v>5</v>
          </cell>
          <cell r="G638">
            <v>5</v>
          </cell>
          <cell r="H638">
            <v>6</v>
          </cell>
        </row>
        <row r="639">
          <cell r="B639" t="str">
            <v>SMGR</v>
          </cell>
          <cell r="C639">
            <v>7</v>
          </cell>
          <cell r="D639">
            <v>7</v>
          </cell>
          <cell r="E639">
            <v>7</v>
          </cell>
          <cell r="F639">
            <v>7</v>
          </cell>
          <cell r="G639">
            <v>7</v>
          </cell>
          <cell r="H639">
            <v>7</v>
          </cell>
        </row>
        <row r="640">
          <cell r="B640" t="str">
            <v>SMKL</v>
          </cell>
          <cell r="G640">
            <v>3</v>
          </cell>
          <cell r="H640">
            <v>3</v>
          </cell>
        </row>
        <row r="641">
          <cell r="B641" t="str">
            <v>SMMA</v>
          </cell>
          <cell r="C641">
            <v>4</v>
          </cell>
          <cell r="D641">
            <v>5</v>
          </cell>
          <cell r="E641">
            <v>5</v>
          </cell>
          <cell r="F641">
            <v>5</v>
          </cell>
          <cell r="G641">
            <v>5</v>
          </cell>
          <cell r="H641">
            <v>5</v>
          </cell>
        </row>
        <row r="642">
          <cell r="B642" t="str">
            <v>SMMT</v>
          </cell>
          <cell r="C642">
            <v>4</v>
          </cell>
          <cell r="D642">
            <v>5</v>
          </cell>
          <cell r="E642">
            <v>3</v>
          </cell>
          <cell r="F642">
            <v>3</v>
          </cell>
          <cell r="G642">
            <v>3</v>
          </cell>
          <cell r="H642">
            <v>2</v>
          </cell>
        </row>
        <row r="643">
          <cell r="B643" t="str">
            <v>SMRA</v>
          </cell>
          <cell r="C643">
            <v>4</v>
          </cell>
          <cell r="D643">
            <v>4</v>
          </cell>
          <cell r="E643">
            <v>4</v>
          </cell>
          <cell r="F643">
            <v>4</v>
          </cell>
          <cell r="G643">
            <v>5</v>
          </cell>
          <cell r="H643">
            <v>5</v>
          </cell>
        </row>
        <row r="644">
          <cell r="B644" t="str">
            <v>SMRU</v>
          </cell>
          <cell r="C644">
            <v>2</v>
          </cell>
          <cell r="D644">
            <v>2</v>
          </cell>
          <cell r="E644">
            <v>2</v>
          </cell>
          <cell r="F644">
            <v>2</v>
          </cell>
          <cell r="G644">
            <v>2</v>
          </cell>
          <cell r="H644">
            <v>2</v>
          </cell>
        </row>
        <row r="645">
          <cell r="B645" t="str">
            <v>SMSM</v>
          </cell>
          <cell r="C645">
            <v>3</v>
          </cell>
          <cell r="D645">
            <v>3</v>
          </cell>
          <cell r="E645">
            <v>2</v>
          </cell>
          <cell r="F645">
            <v>2</v>
          </cell>
          <cell r="G645">
            <v>2</v>
          </cell>
          <cell r="H645">
            <v>2</v>
          </cell>
        </row>
        <row r="646">
          <cell r="B646" t="str">
            <v>SNLK</v>
          </cell>
          <cell r="G646">
            <v>3</v>
          </cell>
          <cell r="H646">
            <v>3</v>
          </cell>
        </row>
        <row r="647">
          <cell r="B647" t="str">
            <v>SOCI</v>
          </cell>
          <cell r="C647">
            <v>3</v>
          </cell>
          <cell r="D647">
            <v>3</v>
          </cell>
          <cell r="E647">
            <v>3</v>
          </cell>
          <cell r="F647">
            <v>3</v>
          </cell>
          <cell r="G647">
            <v>3</v>
          </cell>
          <cell r="H647">
            <v>3</v>
          </cell>
        </row>
        <row r="648">
          <cell r="B648" t="str">
            <v>SOFA</v>
          </cell>
          <cell r="F648">
            <v>1</v>
          </cell>
          <cell r="G648">
            <v>2</v>
          </cell>
          <cell r="H648">
            <v>2</v>
          </cell>
        </row>
        <row r="649">
          <cell r="B649" t="str">
            <v>SOHO</v>
          </cell>
          <cell r="G649">
            <v>2</v>
          </cell>
          <cell r="H649">
            <v>2</v>
          </cell>
        </row>
        <row r="650">
          <cell r="B650" t="str">
            <v>SONA</v>
          </cell>
          <cell r="C650">
            <v>7</v>
          </cell>
          <cell r="D650">
            <v>7</v>
          </cell>
          <cell r="E650">
            <v>7</v>
          </cell>
          <cell r="F650">
            <v>7</v>
          </cell>
          <cell r="G650">
            <v>7</v>
          </cell>
          <cell r="H650">
            <v>7</v>
          </cell>
        </row>
        <row r="651">
          <cell r="B651" t="str">
            <v>SOSS</v>
          </cell>
          <cell r="E651">
            <v>2</v>
          </cell>
          <cell r="F651">
            <v>3</v>
          </cell>
          <cell r="G651">
            <v>3</v>
          </cell>
          <cell r="H651">
            <v>3</v>
          </cell>
        </row>
        <row r="652">
          <cell r="B652" t="str">
            <v>SOTS</v>
          </cell>
          <cell r="E652">
            <v>2</v>
          </cell>
          <cell r="F652">
            <v>3</v>
          </cell>
          <cell r="G652">
            <v>3</v>
          </cell>
          <cell r="H652">
            <v>3</v>
          </cell>
        </row>
        <row r="653">
          <cell r="B653" t="str">
            <v>SPMA</v>
          </cell>
          <cell r="C653">
            <v>5</v>
          </cell>
          <cell r="D653">
            <v>5</v>
          </cell>
          <cell r="E653">
            <v>5</v>
          </cell>
          <cell r="F653">
            <v>5</v>
          </cell>
          <cell r="G653">
            <v>5</v>
          </cell>
          <cell r="H653">
            <v>6</v>
          </cell>
        </row>
        <row r="654">
          <cell r="B654" t="str">
            <v>SPTO</v>
          </cell>
          <cell r="E654">
            <v>2</v>
          </cell>
          <cell r="F654">
            <v>3</v>
          </cell>
          <cell r="G654">
            <v>3</v>
          </cell>
          <cell r="H654">
            <v>3</v>
          </cell>
        </row>
        <row r="655">
          <cell r="B655" t="str">
            <v>SQMI</v>
          </cell>
          <cell r="C655">
            <v>2</v>
          </cell>
          <cell r="D655">
            <v>2</v>
          </cell>
          <cell r="E655">
            <v>2</v>
          </cell>
          <cell r="F655">
            <v>2</v>
          </cell>
          <cell r="G655">
            <v>2</v>
          </cell>
          <cell r="H655">
            <v>2</v>
          </cell>
        </row>
        <row r="656">
          <cell r="B656" t="str">
            <v>SRAJ</v>
          </cell>
          <cell r="C656">
            <v>6</v>
          </cell>
          <cell r="D656">
            <v>6</v>
          </cell>
          <cell r="E656">
            <v>6</v>
          </cell>
          <cell r="F656">
            <v>6</v>
          </cell>
          <cell r="G656">
            <v>6</v>
          </cell>
          <cell r="H656">
            <v>7</v>
          </cell>
        </row>
        <row r="657">
          <cell r="B657" t="str">
            <v>SRIL</v>
          </cell>
          <cell r="C657">
            <v>3</v>
          </cell>
          <cell r="D657">
            <v>3</v>
          </cell>
          <cell r="E657">
            <v>3</v>
          </cell>
          <cell r="F657">
            <v>3</v>
          </cell>
          <cell r="G657">
            <v>4</v>
          </cell>
          <cell r="H657">
            <v>3</v>
          </cell>
        </row>
        <row r="658">
          <cell r="B658" t="str">
            <v>SRSN</v>
          </cell>
          <cell r="C658">
            <v>8</v>
          </cell>
          <cell r="D658">
            <v>8</v>
          </cell>
          <cell r="E658">
            <v>8</v>
          </cell>
          <cell r="F658">
            <v>8</v>
          </cell>
          <cell r="G658">
            <v>6</v>
          </cell>
          <cell r="H658">
            <v>6</v>
          </cell>
        </row>
        <row r="659">
          <cell r="B659" t="str">
            <v>SRTG</v>
          </cell>
          <cell r="C659">
            <v>5</v>
          </cell>
          <cell r="D659">
            <v>5</v>
          </cell>
          <cell r="E659">
            <v>5</v>
          </cell>
          <cell r="F659">
            <v>5</v>
          </cell>
          <cell r="G659">
            <v>5</v>
          </cell>
          <cell r="H659">
            <v>5</v>
          </cell>
        </row>
        <row r="660">
          <cell r="B660" t="str">
            <v>SSIA</v>
          </cell>
          <cell r="C660">
            <v>5</v>
          </cell>
          <cell r="D660">
            <v>6</v>
          </cell>
          <cell r="E660">
            <v>6</v>
          </cell>
          <cell r="F660">
            <v>6</v>
          </cell>
          <cell r="G660">
            <v>6</v>
          </cell>
          <cell r="H660">
            <v>5</v>
          </cell>
        </row>
        <row r="661">
          <cell r="B661" t="str">
            <v>SSMS</v>
          </cell>
          <cell r="C661">
            <v>2</v>
          </cell>
          <cell r="D661">
            <v>3</v>
          </cell>
          <cell r="E661">
            <v>3</v>
          </cell>
          <cell r="F661">
            <v>4</v>
          </cell>
          <cell r="G661">
            <v>4</v>
          </cell>
          <cell r="H661">
            <v>4</v>
          </cell>
        </row>
        <row r="662">
          <cell r="B662" t="str">
            <v>SSTM</v>
          </cell>
          <cell r="C662">
            <v>5</v>
          </cell>
          <cell r="D662">
            <v>5</v>
          </cell>
          <cell r="E662">
            <v>5</v>
          </cell>
          <cell r="F662">
            <v>5</v>
          </cell>
          <cell r="G662">
            <v>4</v>
          </cell>
          <cell r="H662">
            <v>4</v>
          </cell>
        </row>
        <row r="663">
          <cell r="B663" t="str">
            <v>STAR</v>
          </cell>
          <cell r="C663">
            <v>2</v>
          </cell>
          <cell r="D663">
            <v>2</v>
          </cell>
          <cell r="E663">
            <v>2</v>
          </cell>
          <cell r="F663">
            <v>2</v>
          </cell>
          <cell r="G663">
            <v>2</v>
          </cell>
          <cell r="H663">
            <v>2</v>
          </cell>
        </row>
        <row r="664">
          <cell r="B664" t="str">
            <v>STTP</v>
          </cell>
          <cell r="C664">
            <v>2</v>
          </cell>
          <cell r="D664">
            <v>2</v>
          </cell>
          <cell r="E664">
            <v>2</v>
          </cell>
          <cell r="F664">
            <v>2</v>
          </cell>
          <cell r="G664">
            <v>2</v>
          </cell>
          <cell r="H664">
            <v>2</v>
          </cell>
        </row>
        <row r="665">
          <cell r="B665" t="str">
            <v>SUGI</v>
          </cell>
          <cell r="C665">
            <v>3</v>
          </cell>
          <cell r="D665">
            <v>4</v>
          </cell>
          <cell r="E665">
            <v>3</v>
          </cell>
        </row>
        <row r="666">
          <cell r="B666" t="str">
            <v>SULI</v>
          </cell>
          <cell r="C666">
            <v>4</v>
          </cell>
          <cell r="D666">
            <v>4</v>
          </cell>
          <cell r="E666">
            <v>4</v>
          </cell>
          <cell r="F666">
            <v>4</v>
          </cell>
          <cell r="G666">
            <v>4</v>
          </cell>
          <cell r="H666">
            <v>3</v>
          </cell>
        </row>
        <row r="667">
          <cell r="B667" t="str">
            <v>SUPR</v>
          </cell>
          <cell r="C667">
            <v>5</v>
          </cell>
          <cell r="D667">
            <v>5</v>
          </cell>
          <cell r="E667">
            <v>5</v>
          </cell>
          <cell r="F667">
            <v>5</v>
          </cell>
          <cell r="G667">
            <v>5</v>
          </cell>
          <cell r="H667">
            <v>5</v>
          </cell>
        </row>
        <row r="668">
          <cell r="B668" t="str">
            <v>SURE</v>
          </cell>
          <cell r="F668">
            <v>3</v>
          </cell>
          <cell r="G668">
            <v>3</v>
          </cell>
          <cell r="H668">
            <v>4</v>
          </cell>
        </row>
        <row r="669">
          <cell r="B669" t="str">
            <v>SWAT</v>
          </cell>
          <cell r="E669">
            <v>1</v>
          </cell>
          <cell r="F669">
            <v>2</v>
          </cell>
          <cell r="G669">
            <v>2</v>
          </cell>
          <cell r="H669">
            <v>2</v>
          </cell>
        </row>
        <row r="670">
          <cell r="B670" t="str">
            <v>TALF</v>
          </cell>
          <cell r="C670">
            <v>3</v>
          </cell>
          <cell r="D670">
            <v>3</v>
          </cell>
          <cell r="E670">
            <v>3</v>
          </cell>
          <cell r="F670">
            <v>3</v>
          </cell>
          <cell r="G670">
            <v>3</v>
          </cell>
          <cell r="H670">
            <v>3</v>
          </cell>
        </row>
        <row r="671">
          <cell r="B671" t="str">
            <v>TAMA</v>
          </cell>
          <cell r="G671">
            <v>2</v>
          </cell>
          <cell r="H671">
            <v>2</v>
          </cell>
        </row>
        <row r="672">
          <cell r="B672" t="str">
            <v>TAMU</v>
          </cell>
          <cell r="C672">
            <v>1</v>
          </cell>
          <cell r="D672">
            <v>3</v>
          </cell>
          <cell r="E672">
            <v>3</v>
          </cell>
          <cell r="F672">
            <v>3</v>
          </cell>
          <cell r="G672">
            <v>3</v>
          </cell>
          <cell r="H672">
            <v>2</v>
          </cell>
        </row>
        <row r="673">
          <cell r="B673" t="str">
            <v>TAPG</v>
          </cell>
          <cell r="G673">
            <v>8</v>
          </cell>
          <cell r="H673">
            <v>9</v>
          </cell>
        </row>
        <row r="674">
          <cell r="B674" t="str">
            <v>TARA</v>
          </cell>
          <cell r="C674">
            <v>2</v>
          </cell>
          <cell r="D674">
            <v>2</v>
          </cell>
          <cell r="E674">
            <v>2</v>
          </cell>
          <cell r="F674">
            <v>2</v>
          </cell>
          <cell r="G674">
            <v>2</v>
          </cell>
          <cell r="H674">
            <v>2</v>
          </cell>
        </row>
        <row r="675">
          <cell r="B675" t="str">
            <v>TAXI</v>
          </cell>
          <cell r="C675">
            <v>4</v>
          </cell>
          <cell r="D675">
            <v>4</v>
          </cell>
          <cell r="E675">
            <v>3</v>
          </cell>
          <cell r="F675">
            <v>3</v>
          </cell>
          <cell r="G675">
            <v>3</v>
          </cell>
          <cell r="H675">
            <v>2</v>
          </cell>
        </row>
        <row r="676">
          <cell r="B676" t="str">
            <v>TBIG</v>
          </cell>
          <cell r="C676">
            <v>5</v>
          </cell>
          <cell r="D676">
            <v>4</v>
          </cell>
          <cell r="E676">
            <v>4</v>
          </cell>
          <cell r="F676">
            <v>4</v>
          </cell>
          <cell r="G676">
            <v>4</v>
          </cell>
          <cell r="H676">
            <v>4</v>
          </cell>
        </row>
        <row r="677">
          <cell r="B677" t="str">
            <v>TBLA</v>
          </cell>
          <cell r="C677">
            <v>3</v>
          </cell>
          <cell r="D677">
            <v>3</v>
          </cell>
          <cell r="E677">
            <v>3</v>
          </cell>
          <cell r="F677">
            <v>3</v>
          </cell>
          <cell r="G677">
            <v>3</v>
          </cell>
          <cell r="H677">
            <v>3</v>
          </cell>
        </row>
        <row r="678">
          <cell r="B678" t="str">
            <v>TBMS</v>
          </cell>
          <cell r="C678">
            <v>5</v>
          </cell>
          <cell r="D678">
            <v>5</v>
          </cell>
          <cell r="E678">
            <v>5</v>
          </cell>
          <cell r="F678">
            <v>5</v>
          </cell>
          <cell r="G678">
            <v>5</v>
          </cell>
          <cell r="H678">
            <v>5</v>
          </cell>
        </row>
        <row r="679">
          <cell r="B679" t="str">
            <v>TCID</v>
          </cell>
          <cell r="C679">
            <v>6</v>
          </cell>
          <cell r="D679">
            <v>5</v>
          </cell>
          <cell r="E679">
            <v>6</v>
          </cell>
          <cell r="F679">
            <v>5</v>
          </cell>
          <cell r="G679">
            <v>5</v>
          </cell>
          <cell r="H679">
            <v>5</v>
          </cell>
        </row>
        <row r="680">
          <cell r="B680" t="str">
            <v>TCPI</v>
          </cell>
          <cell r="G680">
            <v>2</v>
          </cell>
          <cell r="H680">
            <v>2</v>
          </cell>
        </row>
        <row r="681">
          <cell r="B681" t="str">
            <v>TDPM</v>
          </cell>
          <cell r="E681">
            <v>3</v>
          </cell>
          <cell r="F681">
            <v>3</v>
          </cell>
        </row>
        <row r="682">
          <cell r="B682" t="str">
            <v>TEBE</v>
          </cell>
          <cell r="G682">
            <v>3</v>
          </cell>
          <cell r="H682">
            <v>3</v>
          </cell>
        </row>
        <row r="683">
          <cell r="B683" t="str">
            <v>TECH</v>
          </cell>
          <cell r="G683">
            <v>2</v>
          </cell>
          <cell r="H683">
            <v>2</v>
          </cell>
        </row>
        <row r="684">
          <cell r="B684" t="str">
            <v>TELE</v>
          </cell>
          <cell r="C684">
            <v>5</v>
          </cell>
          <cell r="D684">
            <v>5</v>
          </cell>
          <cell r="E684">
            <v>5</v>
          </cell>
          <cell r="F684">
            <v>5</v>
          </cell>
          <cell r="G684">
            <v>5</v>
          </cell>
          <cell r="H684">
            <v>5</v>
          </cell>
        </row>
        <row r="685">
          <cell r="B685" t="str">
            <v>TFAS</v>
          </cell>
          <cell r="G685">
            <v>2</v>
          </cell>
          <cell r="H685">
            <v>2</v>
          </cell>
        </row>
        <row r="686">
          <cell r="B686" t="str">
            <v>TFCO</v>
          </cell>
          <cell r="C686">
            <v>3</v>
          </cell>
          <cell r="D686">
            <v>3</v>
          </cell>
          <cell r="E686">
            <v>4</v>
          </cell>
          <cell r="F686">
            <v>4</v>
          </cell>
          <cell r="G686">
            <v>4</v>
          </cell>
          <cell r="H686">
            <v>4</v>
          </cell>
        </row>
        <row r="687">
          <cell r="B687" t="str">
            <v>TGKA</v>
          </cell>
          <cell r="C687">
            <v>5</v>
          </cell>
          <cell r="D687">
            <v>5</v>
          </cell>
          <cell r="E687">
            <v>6</v>
          </cell>
          <cell r="F687">
            <v>6</v>
          </cell>
          <cell r="G687">
            <v>6</v>
          </cell>
          <cell r="H687">
            <v>5</v>
          </cell>
        </row>
        <row r="688">
          <cell r="B688" t="str">
            <v>TGRA</v>
          </cell>
          <cell r="E688">
            <v>4</v>
          </cell>
          <cell r="F688">
            <v>4</v>
          </cell>
          <cell r="G688">
            <v>3</v>
          </cell>
          <cell r="H688">
            <v>3</v>
          </cell>
        </row>
        <row r="689">
          <cell r="B689" t="str">
            <v>TIFA</v>
          </cell>
          <cell r="C689">
            <v>4</v>
          </cell>
          <cell r="D689">
            <v>4</v>
          </cell>
          <cell r="E689">
            <v>4</v>
          </cell>
          <cell r="F689">
            <v>4</v>
          </cell>
          <cell r="G689">
            <v>4</v>
          </cell>
          <cell r="H689">
            <v>4</v>
          </cell>
        </row>
        <row r="690">
          <cell r="B690" t="str">
            <v>TINS</v>
          </cell>
          <cell r="C690">
            <v>6</v>
          </cell>
          <cell r="D690">
            <v>6</v>
          </cell>
          <cell r="E690">
            <v>5</v>
          </cell>
          <cell r="F690">
            <v>5</v>
          </cell>
          <cell r="G690">
            <v>5</v>
          </cell>
          <cell r="H690">
            <v>5</v>
          </cell>
        </row>
        <row r="691">
          <cell r="B691" t="str">
            <v>TIRA</v>
          </cell>
          <cell r="C691">
            <v>3</v>
          </cell>
          <cell r="D691">
            <v>3</v>
          </cell>
          <cell r="E691">
            <v>3</v>
          </cell>
          <cell r="F691">
            <v>3</v>
          </cell>
          <cell r="G691">
            <v>3</v>
          </cell>
          <cell r="H691">
            <v>3</v>
          </cell>
        </row>
        <row r="692">
          <cell r="B692" t="str">
            <v>TIRT</v>
          </cell>
          <cell r="C692">
            <v>2</v>
          </cell>
          <cell r="D692">
            <v>2</v>
          </cell>
          <cell r="E692">
            <v>2</v>
          </cell>
          <cell r="F692">
            <v>3</v>
          </cell>
          <cell r="G692">
            <v>3</v>
          </cell>
          <cell r="H692">
            <v>3</v>
          </cell>
        </row>
        <row r="693">
          <cell r="B693" t="str">
            <v>TKIM</v>
          </cell>
          <cell r="C693">
            <v>6</v>
          </cell>
          <cell r="D693">
            <v>6</v>
          </cell>
          <cell r="E693">
            <v>6</v>
          </cell>
          <cell r="F693">
            <v>7</v>
          </cell>
          <cell r="G693">
            <v>7</v>
          </cell>
          <cell r="H693">
            <v>7</v>
          </cell>
        </row>
        <row r="694">
          <cell r="B694" t="str">
            <v>TLKM</v>
          </cell>
          <cell r="C694">
            <v>7</v>
          </cell>
          <cell r="D694">
            <v>7</v>
          </cell>
          <cell r="E694">
            <v>7</v>
          </cell>
          <cell r="F694">
            <v>7</v>
          </cell>
          <cell r="G694">
            <v>6</v>
          </cell>
          <cell r="H694">
            <v>9</v>
          </cell>
        </row>
        <row r="695">
          <cell r="B695" t="str">
            <v>TMAS</v>
          </cell>
          <cell r="C695">
            <v>3</v>
          </cell>
          <cell r="D695">
            <v>3</v>
          </cell>
          <cell r="E695">
            <v>3</v>
          </cell>
          <cell r="F695">
            <v>3</v>
          </cell>
          <cell r="G695">
            <v>3</v>
          </cell>
          <cell r="H695">
            <v>3</v>
          </cell>
        </row>
        <row r="696">
          <cell r="B696" t="str">
            <v>TMPO</v>
          </cell>
          <cell r="C696">
            <v>5</v>
          </cell>
          <cell r="D696">
            <v>5</v>
          </cell>
          <cell r="E696">
            <v>5</v>
          </cell>
          <cell r="F696">
            <v>5</v>
          </cell>
          <cell r="G696">
            <v>5</v>
          </cell>
          <cell r="H696">
            <v>5</v>
          </cell>
        </row>
        <row r="697">
          <cell r="B697" t="str">
            <v>TNCA</v>
          </cell>
          <cell r="E697">
            <v>2</v>
          </cell>
          <cell r="F697">
            <v>3</v>
          </cell>
          <cell r="G697">
            <v>4</v>
          </cell>
          <cell r="H697">
            <v>4</v>
          </cell>
        </row>
        <row r="698">
          <cell r="B698" t="str">
            <v>TOBA</v>
          </cell>
          <cell r="C698">
            <v>3</v>
          </cell>
          <cell r="D698">
            <v>3</v>
          </cell>
          <cell r="E698">
            <v>5</v>
          </cell>
          <cell r="F698">
            <v>5</v>
          </cell>
          <cell r="G698">
            <v>3</v>
          </cell>
          <cell r="H698">
            <v>3</v>
          </cell>
        </row>
        <row r="699">
          <cell r="B699" t="str">
            <v>TOPS</v>
          </cell>
          <cell r="E699">
            <v>3</v>
          </cell>
          <cell r="F699">
            <v>3</v>
          </cell>
          <cell r="G699">
            <v>3</v>
          </cell>
          <cell r="H699">
            <v>3</v>
          </cell>
        </row>
        <row r="700">
          <cell r="B700" t="str">
            <v>TOTL</v>
          </cell>
          <cell r="C700">
            <v>7</v>
          </cell>
          <cell r="D700">
            <v>7</v>
          </cell>
          <cell r="E700">
            <v>6</v>
          </cell>
          <cell r="F700">
            <v>6</v>
          </cell>
          <cell r="G700">
            <v>7</v>
          </cell>
          <cell r="H700">
            <v>7</v>
          </cell>
        </row>
        <row r="701">
          <cell r="B701" t="str">
            <v>TOTO</v>
          </cell>
          <cell r="C701">
            <v>5</v>
          </cell>
          <cell r="D701">
            <v>5</v>
          </cell>
          <cell r="E701">
            <v>5</v>
          </cell>
          <cell r="F701">
            <v>5</v>
          </cell>
          <cell r="G701">
            <v>5</v>
          </cell>
          <cell r="H701">
            <v>5</v>
          </cell>
        </row>
        <row r="702">
          <cell r="B702" t="str">
            <v>TOWR</v>
          </cell>
          <cell r="C702">
            <v>3</v>
          </cell>
          <cell r="D702">
            <v>3</v>
          </cell>
          <cell r="E702">
            <v>3</v>
          </cell>
          <cell r="F702">
            <v>3</v>
          </cell>
          <cell r="G702">
            <v>4</v>
          </cell>
          <cell r="H702">
            <v>4</v>
          </cell>
        </row>
        <row r="703">
          <cell r="B703" t="str">
            <v>TOYS</v>
          </cell>
          <cell r="G703">
            <v>2</v>
          </cell>
          <cell r="H703">
            <v>3</v>
          </cell>
        </row>
        <row r="704">
          <cell r="B704" t="str">
            <v>TPIA</v>
          </cell>
          <cell r="C704">
            <v>7</v>
          </cell>
          <cell r="D704">
            <v>7</v>
          </cell>
          <cell r="E704">
            <v>7</v>
          </cell>
          <cell r="F704">
            <v>7</v>
          </cell>
          <cell r="G704">
            <v>7</v>
          </cell>
          <cell r="H704">
            <v>7</v>
          </cell>
        </row>
        <row r="705">
          <cell r="B705" t="str">
            <v>TPMA</v>
          </cell>
          <cell r="C705">
            <v>3</v>
          </cell>
          <cell r="D705">
            <v>3</v>
          </cell>
          <cell r="E705">
            <v>3</v>
          </cell>
          <cell r="F705">
            <v>3</v>
          </cell>
          <cell r="G705">
            <v>3</v>
          </cell>
          <cell r="H705">
            <v>3</v>
          </cell>
        </row>
        <row r="706">
          <cell r="B706" t="str">
            <v>TRAM</v>
          </cell>
          <cell r="C706">
            <v>2</v>
          </cell>
          <cell r="D706">
            <v>3</v>
          </cell>
          <cell r="E706">
            <v>3</v>
          </cell>
          <cell r="F706">
            <v>3</v>
          </cell>
        </row>
        <row r="707">
          <cell r="B707" t="str">
            <v>TRIL</v>
          </cell>
          <cell r="C707">
            <v>4</v>
          </cell>
          <cell r="D707">
            <v>2</v>
          </cell>
          <cell r="E707">
            <v>2</v>
          </cell>
          <cell r="F707">
            <v>2</v>
          </cell>
          <cell r="G707">
            <v>2</v>
          </cell>
          <cell r="H707">
            <v>2</v>
          </cell>
        </row>
        <row r="708">
          <cell r="B708" t="str">
            <v>TRIM</v>
          </cell>
          <cell r="C708">
            <v>4</v>
          </cell>
          <cell r="D708">
            <v>3</v>
          </cell>
          <cell r="E708">
            <v>4</v>
          </cell>
          <cell r="F708">
            <v>4</v>
          </cell>
          <cell r="G708">
            <v>3</v>
          </cell>
          <cell r="H708">
            <v>3</v>
          </cell>
        </row>
        <row r="709">
          <cell r="B709" t="str">
            <v>TRIN</v>
          </cell>
          <cell r="G709">
            <v>3</v>
          </cell>
          <cell r="H709">
            <v>3</v>
          </cell>
        </row>
        <row r="710">
          <cell r="B710" t="str">
            <v>TRIO</v>
          </cell>
          <cell r="E710">
            <v>2</v>
          </cell>
          <cell r="F710">
            <v>2</v>
          </cell>
          <cell r="G710">
            <v>2</v>
          </cell>
          <cell r="H710">
            <v>2</v>
          </cell>
        </row>
        <row r="711">
          <cell r="B711" t="str">
            <v>TRIS</v>
          </cell>
          <cell r="C711">
            <v>3</v>
          </cell>
          <cell r="D711">
            <v>3</v>
          </cell>
          <cell r="E711">
            <v>3</v>
          </cell>
          <cell r="F711">
            <v>3</v>
          </cell>
          <cell r="G711">
            <v>3</v>
          </cell>
          <cell r="H711">
            <v>3</v>
          </cell>
        </row>
        <row r="712">
          <cell r="B712" t="str">
            <v>TRJA</v>
          </cell>
          <cell r="G712">
            <v>3</v>
          </cell>
          <cell r="H712">
            <v>3</v>
          </cell>
        </row>
        <row r="713">
          <cell r="B713" t="str">
            <v>TRST</v>
          </cell>
          <cell r="C713">
            <v>4</v>
          </cell>
          <cell r="D713">
            <v>4</v>
          </cell>
          <cell r="E713">
            <v>3</v>
          </cell>
          <cell r="F713">
            <v>3</v>
          </cell>
          <cell r="G713">
            <v>3</v>
          </cell>
          <cell r="H713">
            <v>3</v>
          </cell>
        </row>
        <row r="714">
          <cell r="B714" t="b">
            <v>1</v>
          </cell>
        </row>
        <row r="715">
          <cell r="B715" t="str">
            <v>TRUK</v>
          </cell>
          <cell r="G715">
            <v>2</v>
          </cell>
          <cell r="H715">
            <v>2</v>
          </cell>
        </row>
        <row r="716">
          <cell r="B716" t="str">
            <v>TRUS</v>
          </cell>
          <cell r="C716">
            <v>3</v>
          </cell>
          <cell r="D716">
            <v>3</v>
          </cell>
          <cell r="E716">
            <v>2</v>
          </cell>
          <cell r="F716">
            <v>2</v>
          </cell>
          <cell r="G716">
            <v>2</v>
          </cell>
          <cell r="H716">
            <v>2</v>
          </cell>
        </row>
        <row r="717">
          <cell r="B717" t="str">
            <v>TSPC</v>
          </cell>
          <cell r="C717">
            <v>4</v>
          </cell>
          <cell r="D717">
            <v>6</v>
          </cell>
          <cell r="E717">
            <v>5</v>
          </cell>
          <cell r="F717">
            <v>5</v>
          </cell>
          <cell r="G717">
            <v>5</v>
          </cell>
          <cell r="H717">
            <v>5</v>
          </cell>
        </row>
        <row r="718">
          <cell r="B718" t="str">
            <v>TUGU</v>
          </cell>
          <cell r="G718">
            <v>6</v>
          </cell>
          <cell r="H718">
            <v>6</v>
          </cell>
        </row>
        <row r="719">
          <cell r="B719" t="str">
            <v>TURI</v>
          </cell>
          <cell r="C719">
            <v>5</v>
          </cell>
          <cell r="D719">
            <v>5</v>
          </cell>
          <cell r="E719">
            <v>5</v>
          </cell>
          <cell r="F719">
            <v>5</v>
          </cell>
          <cell r="G719">
            <v>5</v>
          </cell>
          <cell r="H719">
            <v>5</v>
          </cell>
        </row>
        <row r="720">
          <cell r="B720" t="str">
            <v>UANG</v>
          </cell>
          <cell r="G720">
            <v>2</v>
          </cell>
          <cell r="H720">
            <v>3</v>
          </cell>
        </row>
        <row r="721">
          <cell r="B721" t="str">
            <v>UCID</v>
          </cell>
          <cell r="G721">
            <v>6</v>
          </cell>
          <cell r="H721">
            <v>6</v>
          </cell>
        </row>
        <row r="722">
          <cell r="B722" t="str">
            <v>UFOE</v>
          </cell>
          <cell r="G722">
            <v>3</v>
          </cell>
          <cell r="H722">
            <v>2</v>
          </cell>
        </row>
        <row r="723">
          <cell r="B723" t="str">
            <v>ULTJ</v>
          </cell>
          <cell r="C723">
            <v>3</v>
          </cell>
          <cell r="D723">
            <v>3</v>
          </cell>
          <cell r="E723">
            <v>3</v>
          </cell>
          <cell r="F723">
            <v>3</v>
          </cell>
          <cell r="G723">
            <v>4</v>
          </cell>
          <cell r="H723">
            <v>4</v>
          </cell>
        </row>
        <row r="724">
          <cell r="B724" t="str">
            <v>UNIC</v>
          </cell>
          <cell r="C724">
            <v>6</v>
          </cell>
          <cell r="D724">
            <v>6</v>
          </cell>
          <cell r="E724">
            <v>6</v>
          </cell>
          <cell r="F724">
            <v>6</v>
          </cell>
          <cell r="G724">
            <v>6</v>
          </cell>
          <cell r="H724">
            <v>6</v>
          </cell>
        </row>
        <row r="725">
          <cell r="B725" t="str">
            <v>UNIQ</v>
          </cell>
          <cell r="G725">
            <v>2</v>
          </cell>
          <cell r="H725">
            <v>2</v>
          </cell>
        </row>
        <row r="726">
          <cell r="B726" t="str">
            <v>UNIT</v>
          </cell>
          <cell r="C726">
            <v>2</v>
          </cell>
          <cell r="D726">
            <v>2</v>
          </cell>
          <cell r="E726">
            <v>2</v>
          </cell>
          <cell r="F726">
            <v>2</v>
          </cell>
          <cell r="G726">
            <v>2</v>
          </cell>
          <cell r="H726">
            <v>2</v>
          </cell>
        </row>
        <row r="727">
          <cell r="B727" t="str">
            <v>UNSP</v>
          </cell>
          <cell r="C727">
            <v>6</v>
          </cell>
          <cell r="D727">
            <v>6</v>
          </cell>
          <cell r="E727">
            <v>6</v>
          </cell>
          <cell r="F727">
            <v>6</v>
          </cell>
          <cell r="G727">
            <v>5</v>
          </cell>
          <cell r="H727">
            <v>5</v>
          </cell>
        </row>
        <row r="728">
          <cell r="B728" t="str">
            <v>UNTR</v>
          </cell>
          <cell r="C728">
            <v>6</v>
          </cell>
          <cell r="D728">
            <v>6</v>
          </cell>
          <cell r="E728">
            <v>6</v>
          </cell>
          <cell r="F728">
            <v>6</v>
          </cell>
          <cell r="G728">
            <v>6</v>
          </cell>
          <cell r="H728">
            <v>6</v>
          </cell>
        </row>
        <row r="729">
          <cell r="B729" t="str">
            <v>UNVR</v>
          </cell>
          <cell r="C729">
            <v>5</v>
          </cell>
          <cell r="D729">
            <v>5</v>
          </cell>
          <cell r="E729">
            <v>5</v>
          </cell>
          <cell r="F729">
            <v>5</v>
          </cell>
          <cell r="G729">
            <v>5</v>
          </cell>
          <cell r="H729">
            <v>6</v>
          </cell>
        </row>
        <row r="730">
          <cell r="B730" t="str">
            <v>URBN</v>
          </cell>
          <cell r="E730">
            <v>1</v>
          </cell>
          <cell r="F730">
            <v>2</v>
          </cell>
          <cell r="G730">
            <v>2</v>
          </cell>
          <cell r="H730">
            <v>2</v>
          </cell>
        </row>
        <row r="731">
          <cell r="B731" t="str">
            <v>UVCR</v>
          </cell>
        </row>
        <row r="732">
          <cell r="B732" t="str">
            <v>VICI</v>
          </cell>
          <cell r="G732">
            <v>2</v>
          </cell>
          <cell r="H732">
            <v>3</v>
          </cell>
        </row>
        <row r="733">
          <cell r="B733" t="str">
            <v>VICO</v>
          </cell>
          <cell r="C733">
            <v>3</v>
          </cell>
          <cell r="D733">
            <v>3</v>
          </cell>
          <cell r="E733">
            <v>3</v>
          </cell>
          <cell r="F733">
            <v>3</v>
          </cell>
          <cell r="G733">
            <v>3</v>
          </cell>
          <cell r="H733">
            <v>2</v>
          </cell>
        </row>
        <row r="734">
          <cell r="B734" t="str">
            <v>VINS</v>
          </cell>
          <cell r="C734">
            <v>3</v>
          </cell>
          <cell r="D734">
            <v>3</v>
          </cell>
          <cell r="E734">
            <v>3</v>
          </cell>
          <cell r="F734">
            <v>3</v>
          </cell>
          <cell r="G734">
            <v>3</v>
          </cell>
          <cell r="H734">
            <v>3</v>
          </cell>
        </row>
        <row r="735">
          <cell r="B735" t="str">
            <v>VIVA</v>
          </cell>
          <cell r="C735">
            <v>5</v>
          </cell>
          <cell r="D735">
            <v>5</v>
          </cell>
          <cell r="E735">
            <v>5</v>
          </cell>
          <cell r="F735">
            <v>5</v>
          </cell>
          <cell r="G735">
            <v>5</v>
          </cell>
          <cell r="H735">
            <v>5</v>
          </cell>
        </row>
        <row r="736">
          <cell r="B736" t="str">
            <v>VOKS</v>
          </cell>
          <cell r="C736">
            <v>5</v>
          </cell>
          <cell r="D736">
            <v>7</v>
          </cell>
          <cell r="E736">
            <v>6</v>
          </cell>
          <cell r="F736">
            <v>6</v>
          </cell>
          <cell r="G736">
            <v>7</v>
          </cell>
          <cell r="H736">
            <v>7</v>
          </cell>
        </row>
        <row r="737">
          <cell r="B737" t="str">
            <v>VRNA</v>
          </cell>
          <cell r="C737">
            <v>3</v>
          </cell>
          <cell r="D737">
            <v>3</v>
          </cell>
          <cell r="E737">
            <v>3</v>
          </cell>
          <cell r="F737">
            <v>3</v>
          </cell>
          <cell r="G737">
            <v>6</v>
          </cell>
          <cell r="H737">
            <v>6</v>
          </cell>
        </row>
        <row r="738">
          <cell r="B738" t="str">
            <v>WAPO</v>
          </cell>
          <cell r="C738">
            <v>2</v>
          </cell>
          <cell r="D738">
            <v>2</v>
          </cell>
          <cell r="E738">
            <v>2</v>
          </cell>
          <cell r="F738">
            <v>2</v>
          </cell>
          <cell r="G738">
            <v>2</v>
          </cell>
          <cell r="H738">
            <v>2</v>
          </cell>
        </row>
        <row r="739">
          <cell r="B739" t="str">
            <v>WEGE</v>
          </cell>
          <cell r="E739">
            <v>4</v>
          </cell>
          <cell r="F739">
            <v>5</v>
          </cell>
          <cell r="G739">
            <v>5</v>
          </cell>
          <cell r="H739">
            <v>5</v>
          </cell>
        </row>
        <row r="740">
          <cell r="B740" t="str">
            <v>WEHA</v>
          </cell>
          <cell r="C740">
            <v>2</v>
          </cell>
          <cell r="D740">
            <v>2</v>
          </cell>
          <cell r="E740">
            <v>2</v>
          </cell>
          <cell r="F740">
            <v>2</v>
          </cell>
          <cell r="G740">
            <v>2</v>
          </cell>
          <cell r="H740">
            <v>2</v>
          </cell>
        </row>
        <row r="741">
          <cell r="B741" t="str">
            <v>WICO</v>
          </cell>
          <cell r="C741">
            <v>3</v>
          </cell>
          <cell r="D741">
            <v>3</v>
          </cell>
          <cell r="E741">
            <v>3</v>
          </cell>
          <cell r="F741">
            <v>5</v>
          </cell>
          <cell r="G741">
            <v>5</v>
          </cell>
          <cell r="H741">
            <v>5</v>
          </cell>
        </row>
        <row r="742">
          <cell r="B742" t="str">
            <v>WIFI</v>
          </cell>
          <cell r="G742">
            <v>5</v>
          </cell>
          <cell r="H742">
            <v>5</v>
          </cell>
        </row>
        <row r="743">
          <cell r="B743" t="str">
            <v>WIIM</v>
          </cell>
          <cell r="C743">
            <v>3</v>
          </cell>
          <cell r="D743">
            <v>3</v>
          </cell>
          <cell r="E743">
            <v>3</v>
          </cell>
          <cell r="F743">
            <v>3</v>
          </cell>
          <cell r="G743">
            <v>3</v>
          </cell>
          <cell r="H743">
            <v>3</v>
          </cell>
        </row>
        <row r="744">
          <cell r="B744" t="str">
            <v>WIKA</v>
          </cell>
          <cell r="C744">
            <v>6</v>
          </cell>
          <cell r="D744">
            <v>6</v>
          </cell>
          <cell r="E744">
            <v>6</v>
          </cell>
          <cell r="F744">
            <v>7</v>
          </cell>
          <cell r="G744">
            <v>7</v>
          </cell>
          <cell r="H744">
            <v>7</v>
          </cell>
        </row>
        <row r="745">
          <cell r="B745" t="str">
            <v>WINS</v>
          </cell>
          <cell r="C745">
            <v>2</v>
          </cell>
          <cell r="D745">
            <v>2</v>
          </cell>
          <cell r="E745">
            <v>3</v>
          </cell>
          <cell r="F745">
            <v>3</v>
          </cell>
          <cell r="G745">
            <v>3</v>
          </cell>
          <cell r="H745">
            <v>3</v>
          </cell>
        </row>
        <row r="746">
          <cell r="B746" t="str">
            <v>WMUU</v>
          </cell>
          <cell r="G746">
            <v>3</v>
          </cell>
          <cell r="H746">
            <v>3</v>
          </cell>
        </row>
        <row r="747">
          <cell r="B747" t="str">
            <v>WOMF</v>
          </cell>
          <cell r="C747">
            <v>5</v>
          </cell>
          <cell r="D747">
            <v>5</v>
          </cell>
          <cell r="E747">
            <v>5</v>
          </cell>
          <cell r="F747">
            <v>5</v>
          </cell>
          <cell r="G747">
            <v>5</v>
          </cell>
          <cell r="H747">
            <v>5</v>
          </cell>
        </row>
        <row r="748">
          <cell r="B748" t="str">
            <v>WOOD</v>
          </cell>
          <cell r="E748">
            <v>4</v>
          </cell>
          <cell r="F748">
            <v>4</v>
          </cell>
          <cell r="G748">
            <v>4</v>
          </cell>
          <cell r="H748">
            <v>4</v>
          </cell>
        </row>
        <row r="749">
          <cell r="B749" t="str">
            <v>WOWS</v>
          </cell>
          <cell r="G749">
            <v>3</v>
          </cell>
          <cell r="H749">
            <v>3</v>
          </cell>
        </row>
        <row r="750">
          <cell r="B750" t="str">
            <v>WSBP</v>
          </cell>
          <cell r="C750">
            <v>3</v>
          </cell>
          <cell r="D750">
            <v>4</v>
          </cell>
          <cell r="E750">
            <v>4</v>
          </cell>
          <cell r="F750">
            <v>5</v>
          </cell>
          <cell r="G750">
            <v>5</v>
          </cell>
          <cell r="H750">
            <v>5</v>
          </cell>
        </row>
        <row r="751">
          <cell r="B751" t="str">
            <v>WSKT</v>
          </cell>
          <cell r="C751">
            <v>6</v>
          </cell>
          <cell r="D751">
            <v>6</v>
          </cell>
          <cell r="E751">
            <v>6</v>
          </cell>
          <cell r="F751">
            <v>7</v>
          </cell>
          <cell r="G751">
            <v>7</v>
          </cell>
          <cell r="H751">
            <v>7</v>
          </cell>
        </row>
        <row r="752">
          <cell r="B752" t="str">
            <v>WTON</v>
          </cell>
          <cell r="C752">
            <v>6</v>
          </cell>
          <cell r="D752">
            <v>6</v>
          </cell>
          <cell r="E752">
            <v>7</v>
          </cell>
          <cell r="F752">
            <v>7</v>
          </cell>
          <cell r="G752">
            <v>6</v>
          </cell>
          <cell r="H752">
            <v>5</v>
          </cell>
        </row>
        <row r="753">
          <cell r="B753" t="str">
            <v>XAFA</v>
          </cell>
        </row>
        <row r="754">
          <cell r="B754" t="str">
            <v>XAQA</v>
          </cell>
        </row>
        <row r="755">
          <cell r="B755" t="str">
            <v>XASG</v>
          </cell>
        </row>
        <row r="756">
          <cell r="B756" t="str">
            <v>XBES</v>
          </cell>
        </row>
        <row r="757">
          <cell r="B757" t="str">
            <v>XBID</v>
          </cell>
        </row>
        <row r="758">
          <cell r="B758" t="str">
            <v>XBIG</v>
          </cell>
        </row>
        <row r="759">
          <cell r="B759" t="str">
            <v>XBIN</v>
          </cell>
        </row>
        <row r="760">
          <cell r="B760" t="str">
            <v>XBLQ</v>
          </cell>
        </row>
        <row r="761">
          <cell r="B761" t="str">
            <v>XBNI</v>
          </cell>
        </row>
        <row r="762">
          <cell r="B762" t="str">
            <v>XBSK</v>
          </cell>
        </row>
        <row r="763">
          <cell r="B763" t="str">
            <v>XCID</v>
          </cell>
        </row>
        <row r="764">
          <cell r="B764" t="str">
            <v>XCIS</v>
          </cell>
        </row>
        <row r="765">
          <cell r="B765" t="str">
            <v>XCLQ</v>
          </cell>
        </row>
        <row r="766">
          <cell r="B766" t="str">
            <v>XDIF</v>
          </cell>
        </row>
        <row r="767">
          <cell r="B767" t="str">
            <v>XDSG</v>
          </cell>
        </row>
        <row r="768">
          <cell r="B768" t="str">
            <v>XIFE</v>
          </cell>
        </row>
        <row r="769">
          <cell r="B769" t="str">
            <v>XIHD</v>
          </cell>
        </row>
        <row r="770">
          <cell r="B770" t="str">
            <v>XIIC</v>
          </cell>
        </row>
        <row r="771">
          <cell r="B771" t="str">
            <v>XIID</v>
          </cell>
        </row>
        <row r="772">
          <cell r="B772" t="str">
            <v>XIIF</v>
          </cell>
        </row>
        <row r="773">
          <cell r="B773" t="str">
            <v>XIIT</v>
          </cell>
        </row>
        <row r="774">
          <cell r="B774" t="str">
            <v>XIJI</v>
          </cell>
        </row>
        <row r="775">
          <cell r="B775" t="str">
            <v>XILV</v>
          </cell>
        </row>
        <row r="776">
          <cell r="B776" t="str">
            <v>XIML</v>
          </cell>
        </row>
        <row r="777">
          <cell r="B777" t="str">
            <v>XIPI</v>
          </cell>
        </row>
        <row r="778">
          <cell r="B778" t="str">
            <v>XISB</v>
          </cell>
        </row>
        <row r="779">
          <cell r="B779" t="str">
            <v>XISC</v>
          </cell>
        </row>
        <row r="780">
          <cell r="B780" t="str">
            <v>XISI</v>
          </cell>
        </row>
        <row r="781">
          <cell r="B781" t="str">
            <v>XISR</v>
          </cell>
        </row>
        <row r="782">
          <cell r="B782" t="str">
            <v>XKIV</v>
          </cell>
        </row>
        <row r="783">
          <cell r="B783" t="str">
            <v>XKMS</v>
          </cell>
        </row>
        <row r="784">
          <cell r="B784" t="str">
            <v>XMIG</v>
          </cell>
        </row>
        <row r="785">
          <cell r="B785" t="str">
            <v>XMTS</v>
          </cell>
        </row>
        <row r="786">
          <cell r="B786" t="str">
            <v>XNVE</v>
          </cell>
        </row>
        <row r="787">
          <cell r="B787" t="str">
            <v>XPCR</v>
          </cell>
        </row>
        <row r="788">
          <cell r="B788" t="str">
            <v>XPDV</v>
          </cell>
        </row>
        <row r="789">
          <cell r="B789" t="str">
            <v>XPES</v>
          </cell>
        </row>
        <row r="790">
          <cell r="B790" t="str">
            <v>XPFT</v>
          </cell>
        </row>
        <row r="791">
          <cell r="B791" t="str">
            <v>XPID</v>
          </cell>
        </row>
        <row r="792">
          <cell r="B792" t="str">
            <v>XPLC</v>
          </cell>
        </row>
        <row r="793">
          <cell r="B793" t="str">
            <v>XPLQ</v>
          </cell>
        </row>
        <row r="794">
          <cell r="B794" t="str">
            <v>XPMI</v>
          </cell>
        </row>
        <row r="795">
          <cell r="B795" t="str">
            <v>XPSG</v>
          </cell>
        </row>
        <row r="796">
          <cell r="B796" t="str">
            <v>XPTD</v>
          </cell>
        </row>
        <row r="797">
          <cell r="B797" t="str">
            <v>XSBC</v>
          </cell>
        </row>
        <row r="798">
          <cell r="B798" t="str">
            <v>XSMU</v>
          </cell>
        </row>
        <row r="799">
          <cell r="B799" t="str">
            <v>XSPI</v>
          </cell>
        </row>
        <row r="800">
          <cell r="B800" t="str">
            <v>XSRI</v>
          </cell>
        </row>
        <row r="801">
          <cell r="B801" t="str">
            <v>XSSI</v>
          </cell>
        </row>
        <row r="802">
          <cell r="B802" t="str">
            <v>XSSK</v>
          </cell>
        </row>
        <row r="803">
          <cell r="B803" t="str">
            <v>YELO</v>
          </cell>
          <cell r="F803">
            <v>3</v>
          </cell>
          <cell r="G803">
            <v>3</v>
          </cell>
          <cell r="H803">
            <v>2</v>
          </cell>
        </row>
        <row r="804">
          <cell r="B804" t="str">
            <v>YPAS</v>
          </cell>
          <cell r="C804">
            <v>3</v>
          </cell>
          <cell r="D804">
            <v>3</v>
          </cell>
          <cell r="E804">
            <v>3</v>
          </cell>
          <cell r="F804">
            <v>3</v>
          </cell>
          <cell r="G804">
            <v>3</v>
          </cell>
          <cell r="H804">
            <v>3</v>
          </cell>
        </row>
        <row r="805">
          <cell r="B805" t="str">
            <v>YULE</v>
          </cell>
          <cell r="C805">
            <v>2</v>
          </cell>
          <cell r="D805">
            <v>2</v>
          </cell>
          <cell r="E805">
            <v>2</v>
          </cell>
          <cell r="F805">
            <v>2</v>
          </cell>
          <cell r="G805">
            <v>3</v>
          </cell>
          <cell r="H805">
            <v>3</v>
          </cell>
        </row>
        <row r="806">
          <cell r="B806" t="str">
            <v>ZBRA</v>
          </cell>
          <cell r="C806">
            <v>2</v>
          </cell>
          <cell r="D806">
            <v>2</v>
          </cell>
          <cell r="E806">
            <v>2</v>
          </cell>
          <cell r="F806">
            <v>2</v>
          </cell>
          <cell r="G806">
            <v>2</v>
          </cell>
          <cell r="H806">
            <v>2</v>
          </cell>
        </row>
        <row r="807">
          <cell r="B807" t="str">
            <v>ZINC</v>
          </cell>
          <cell r="E807">
            <v>3</v>
          </cell>
          <cell r="F807">
            <v>3</v>
          </cell>
          <cell r="G807">
            <v>3</v>
          </cell>
          <cell r="H807">
            <v>3</v>
          </cell>
        </row>
        <row r="808">
          <cell r="B808" t="str">
            <v>ZONE</v>
          </cell>
          <cell r="E808">
            <v>2</v>
          </cell>
          <cell r="F808">
            <v>3</v>
          </cell>
          <cell r="G808">
            <v>2</v>
          </cell>
          <cell r="H808">
            <v>2</v>
          </cell>
        </row>
        <row r="809">
          <cell r="B809" t="str">
            <v>ZYRX</v>
          </cell>
          <cell r="G809">
            <v>2</v>
          </cell>
          <cell r="H809">
            <v>2</v>
          </cell>
        </row>
      </sheetData>
      <sheetData sheetId="13" refreshError="1"/>
      <sheetData sheetId="14" refreshError="1"/>
      <sheetData sheetId="15" refreshError="1"/>
      <sheetData sheetId="16" refreshError="1">
        <row r="2">
          <cell r="B2" t="str">
            <v>ABF INDONESIA BOND INDEX</v>
          </cell>
        </row>
        <row r="3">
          <cell r="B3" t="str">
            <v>ABM INVESTAMA TBK PT</v>
          </cell>
          <cell r="C3">
            <v>2</v>
          </cell>
          <cell r="D3">
            <v>2</v>
          </cell>
          <cell r="E3">
            <v>2</v>
          </cell>
          <cell r="F3">
            <v>2</v>
          </cell>
          <cell r="G3">
            <v>2</v>
          </cell>
          <cell r="H3">
            <v>2</v>
          </cell>
        </row>
        <row r="4">
          <cell r="B4" t="str">
            <v>ACE HARDWARE INDONESIA</v>
          </cell>
          <cell r="C4">
            <v>2</v>
          </cell>
          <cell r="D4">
            <v>2</v>
          </cell>
          <cell r="E4">
            <v>2</v>
          </cell>
          <cell r="F4">
            <v>2</v>
          </cell>
          <cell r="G4">
            <v>2</v>
          </cell>
          <cell r="H4">
            <v>1</v>
          </cell>
        </row>
        <row r="5">
          <cell r="B5" t="str">
            <v>ACE OLDFIELDS TBK PT</v>
          </cell>
        </row>
        <row r="6">
          <cell r="B6" t="str">
            <v>ACSET INDONUSA TBK PT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2</v>
          </cell>
          <cell r="H6">
            <v>2</v>
          </cell>
        </row>
        <row r="7">
          <cell r="B7" t="str">
            <v>ADARO ENERGY TBK PT</v>
          </cell>
          <cell r="C7">
            <v>2</v>
          </cell>
          <cell r="D7">
            <v>2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</row>
        <row r="8">
          <cell r="B8" t="str">
            <v>ADHI KARYA PERSERO TBK PT</v>
          </cell>
          <cell r="C8">
            <v>2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</row>
        <row r="9">
          <cell r="B9" t="str">
            <v>ADI SARANA ARMADA TBK PT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</row>
        <row r="10">
          <cell r="B10" t="str">
            <v>ADIRA DINAMIKA MULTI FINANCE</v>
          </cell>
          <cell r="C10">
            <v>2</v>
          </cell>
          <cell r="D10">
            <v>2</v>
          </cell>
          <cell r="E10">
            <v>2</v>
          </cell>
          <cell r="F10">
            <v>2</v>
          </cell>
          <cell r="G10">
            <v>2</v>
          </cell>
          <cell r="H10">
            <v>2</v>
          </cell>
        </row>
        <row r="11">
          <cell r="B11" t="str">
            <v>AESLER GRUP INTERNASIONAL TB</v>
          </cell>
        </row>
        <row r="12">
          <cell r="B12" t="str">
            <v>AGRO YASA LESTARI TBK PT</v>
          </cell>
          <cell r="G12">
            <v>1</v>
          </cell>
        </row>
        <row r="13">
          <cell r="B13" t="str">
            <v>AGUNG PODOMORO LAND TBK PT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</row>
        <row r="14">
          <cell r="B14" t="str">
            <v>AGUNG SEMESTA SEJAHTERA TBK</v>
          </cell>
          <cell r="H14">
            <v>1</v>
          </cell>
        </row>
        <row r="15">
          <cell r="B15" t="str">
            <v>AIRASIA INDONESIA TBK PT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</row>
        <row r="16">
          <cell r="B16" t="str">
            <v>AKASHA WIRA INTERNATIONAL TB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</row>
        <row r="17">
          <cell r="B17" t="str">
            <v>AKBAR INDO MAKMUR STIMEC PT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</row>
        <row r="18">
          <cell r="B18" t="str">
            <v>AKR CORPORINDO TBK PT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</row>
        <row r="19">
          <cell r="B19" t="str">
            <v>AKSARA GLOBAL DEVELOPMENT TB</v>
          </cell>
        </row>
        <row r="20">
          <cell r="B20" t="str">
            <v>ALAKASA INDUSTRINDO TBK PT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ALAM SUTERA REALTY TBK PT</v>
          </cell>
          <cell r="C21">
            <v>2</v>
          </cell>
          <cell r="D21">
            <v>2</v>
          </cell>
          <cell r="E21">
            <v>2</v>
          </cell>
          <cell r="F21">
            <v>2</v>
          </cell>
          <cell r="G21">
            <v>2</v>
          </cell>
          <cell r="H21">
            <v>2</v>
          </cell>
        </row>
        <row r="22">
          <cell r="B22" t="str">
            <v>ALFA ENERGI INVESTAMA TBK PT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ALKINDO NARATAMA TBK PT</v>
          </cell>
          <cell r="F23">
            <v>1</v>
          </cell>
          <cell r="G23">
            <v>1</v>
          </cell>
        </row>
        <row r="24">
          <cell r="B24" t="str">
            <v>ALLO BANK INDONESIA TBK PT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2</v>
          </cell>
        </row>
        <row r="25">
          <cell r="B25" t="str">
            <v>ALUMINDO LIGHT METAL INDU PT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1</v>
          </cell>
          <cell r="H25">
            <v>1</v>
          </cell>
        </row>
        <row r="26">
          <cell r="B26" t="str">
            <v>ANABATIC TECHNOLOGIES TBK PT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</row>
        <row r="27">
          <cell r="B27" t="str">
            <v>ANCORA INDONESIA RESOURCES T</v>
          </cell>
          <cell r="D27">
            <v>1</v>
          </cell>
        </row>
        <row r="28">
          <cell r="B28" t="str">
            <v>ANDALAN PERKASA ABADI TBK PT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</row>
        <row r="29">
          <cell r="B29" t="str">
            <v>ANDALAN SAKTI PRIMAINDO TBK</v>
          </cell>
          <cell r="G29">
            <v>1</v>
          </cell>
          <cell r="H29">
            <v>1</v>
          </cell>
        </row>
        <row r="30">
          <cell r="B30" t="str">
            <v>ANDIRA AGRO TBK PT</v>
          </cell>
          <cell r="F30">
            <v>1</v>
          </cell>
          <cell r="G30">
            <v>1</v>
          </cell>
          <cell r="H30">
            <v>1</v>
          </cell>
        </row>
        <row r="31">
          <cell r="B31" t="str">
            <v>ANEKA GAS INDUSTRI TBK PT</v>
          </cell>
          <cell r="D31">
            <v>2</v>
          </cell>
          <cell r="E31">
            <v>2</v>
          </cell>
          <cell r="F31">
            <v>2</v>
          </cell>
          <cell r="G31">
            <v>2</v>
          </cell>
          <cell r="H31">
            <v>2</v>
          </cell>
        </row>
        <row r="32">
          <cell r="B32" t="str">
            <v>ANEKA TAMBANG TBK</v>
          </cell>
          <cell r="C32">
            <v>2</v>
          </cell>
          <cell r="D32">
            <v>2</v>
          </cell>
          <cell r="E32">
            <v>2</v>
          </cell>
          <cell r="F32">
            <v>2</v>
          </cell>
          <cell r="G32">
            <v>2</v>
          </cell>
          <cell r="H32">
            <v>2</v>
          </cell>
        </row>
        <row r="33">
          <cell r="B33" t="str">
            <v>ANUGERAH KAGUM KARYA UTAMA</v>
          </cell>
        </row>
        <row r="34">
          <cell r="B34" t="str">
            <v>APEXINDO PRATAMA DUTA PT</v>
          </cell>
          <cell r="C34">
            <v>2</v>
          </cell>
          <cell r="D34">
            <v>2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</row>
        <row r="35">
          <cell r="B35" t="str">
            <v>ARCHI INDONESIA TBK PT</v>
          </cell>
        </row>
        <row r="36">
          <cell r="B36" t="str">
            <v>ARGHA KARYA PRIMA INDUSTR PT</v>
          </cell>
          <cell r="C36">
            <v>2</v>
          </cell>
          <cell r="D36">
            <v>2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</row>
        <row r="37">
          <cell r="B37" t="str">
            <v>ARGO PANTES PT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1</v>
          </cell>
        </row>
        <row r="38">
          <cell r="B38" t="str">
            <v>ARITA PRIMA INDONESIA TBK PT</v>
          </cell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</row>
        <row r="39">
          <cell r="B39" t="str">
            <v>ARKADIA DIGITAL MEDIA PT</v>
          </cell>
          <cell r="F39">
            <v>1</v>
          </cell>
          <cell r="G39">
            <v>1</v>
          </cell>
          <cell r="H39">
            <v>1</v>
          </cell>
        </row>
        <row r="40">
          <cell r="B40" t="str">
            <v>ARKHA JAYANTI PERSADA TBK PT</v>
          </cell>
          <cell r="F40">
            <v>1</v>
          </cell>
          <cell r="G40">
            <v>1</v>
          </cell>
          <cell r="H40">
            <v>2</v>
          </cell>
        </row>
        <row r="41">
          <cell r="B41" t="str">
            <v>ARMADA BERJAYA TRANS TBK PT</v>
          </cell>
          <cell r="G41">
            <v>1</v>
          </cell>
          <cell r="H41">
            <v>1</v>
          </cell>
        </row>
        <row r="42">
          <cell r="B42" t="str">
            <v>ARMIDIAN KARYATAMA TBK PT</v>
          </cell>
        </row>
        <row r="43">
          <cell r="B43" t="str">
            <v>ARTHAVEST TBK PT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</row>
        <row r="44">
          <cell r="B44" t="str">
            <v>ARWANA CITRAMULIA TBK PT</v>
          </cell>
          <cell r="D44">
            <v>1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  <row r="45">
          <cell r="B45" t="str">
            <v>ASAHIMAS FLAT GLASS TBK PT</v>
          </cell>
          <cell r="C45">
            <v>2</v>
          </cell>
          <cell r="D45">
            <v>2</v>
          </cell>
          <cell r="E45">
            <v>2</v>
          </cell>
          <cell r="F45">
            <v>2</v>
          </cell>
          <cell r="G45">
            <v>2</v>
          </cell>
          <cell r="H45">
            <v>2</v>
          </cell>
        </row>
        <row r="46">
          <cell r="B46" t="str">
            <v>ASHMORE ASSET MANAGEMENT IND</v>
          </cell>
        </row>
        <row r="47">
          <cell r="B47" t="str">
            <v>ASHMORE ETF LQ45 ALPHA</v>
          </cell>
        </row>
        <row r="48">
          <cell r="B48" t="str">
            <v>ASIA PACIFIC FIBERS TBK PT</v>
          </cell>
          <cell r="C48">
            <v>2</v>
          </cell>
          <cell r="D48">
            <v>2</v>
          </cell>
          <cell r="E48">
            <v>2</v>
          </cell>
          <cell r="F48">
            <v>2</v>
          </cell>
          <cell r="G48">
            <v>2</v>
          </cell>
          <cell r="H48">
            <v>2</v>
          </cell>
        </row>
        <row r="49">
          <cell r="B49" t="str">
            <v>ASIA PACIFIC INVESTAMA TBK P</v>
          </cell>
          <cell r="C49">
            <v>2</v>
          </cell>
          <cell r="D49">
            <v>2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</row>
        <row r="50">
          <cell r="B50" t="str">
            <v>ASIA SEJAHTERA MINA TBK PT</v>
          </cell>
          <cell r="G50">
            <v>1</v>
          </cell>
          <cell r="H50">
            <v>1</v>
          </cell>
        </row>
        <row r="51">
          <cell r="B51" t="str">
            <v>ASIAPLAST INDUSTRIES TBK PT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</row>
        <row r="52">
          <cell r="B52" t="str">
            <v>ASTRA AGRO LESTARI TBK PT</v>
          </cell>
          <cell r="C52">
            <v>2</v>
          </cell>
          <cell r="D52">
            <v>2</v>
          </cell>
          <cell r="E52">
            <v>2</v>
          </cell>
          <cell r="F52">
            <v>2</v>
          </cell>
          <cell r="G52">
            <v>2</v>
          </cell>
          <cell r="H52">
            <v>2</v>
          </cell>
        </row>
        <row r="53">
          <cell r="B53" t="str">
            <v>ASTRA GRAPHIA TBK PT</v>
          </cell>
          <cell r="C53">
            <v>2</v>
          </cell>
          <cell r="D53">
            <v>2</v>
          </cell>
          <cell r="E53">
            <v>2</v>
          </cell>
          <cell r="F53">
            <v>1</v>
          </cell>
          <cell r="G53">
            <v>1</v>
          </cell>
          <cell r="H53">
            <v>1</v>
          </cell>
        </row>
        <row r="54">
          <cell r="B54" t="str">
            <v>ASTRA INTERNATIONAL TBK PT</v>
          </cell>
          <cell r="C54">
            <v>4</v>
          </cell>
          <cell r="D54">
            <v>4</v>
          </cell>
          <cell r="E54">
            <v>4</v>
          </cell>
          <cell r="F54">
            <v>3</v>
          </cell>
          <cell r="G54">
            <v>3</v>
          </cell>
          <cell r="H54">
            <v>3</v>
          </cell>
        </row>
        <row r="55">
          <cell r="B55" t="str">
            <v>ASTRA OTOPARTS TBK PT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2</v>
          </cell>
        </row>
        <row r="56">
          <cell r="B56" t="str">
            <v>ASTRINDO NUSANTARA INFRASTRU</v>
          </cell>
          <cell r="C56">
            <v>2</v>
          </cell>
          <cell r="D56">
            <v>1</v>
          </cell>
          <cell r="E56">
            <v>1</v>
          </cell>
        </row>
        <row r="57">
          <cell r="B57" t="str">
            <v>ASURANSI BINA DANA ARTA</v>
          </cell>
          <cell r="C57">
            <v>2</v>
          </cell>
          <cell r="D57">
            <v>2</v>
          </cell>
          <cell r="E57">
            <v>2</v>
          </cell>
          <cell r="F57">
            <v>2</v>
          </cell>
          <cell r="G57">
            <v>2</v>
          </cell>
          <cell r="H57">
            <v>3</v>
          </cell>
        </row>
        <row r="58">
          <cell r="B58" t="str">
            <v>ASURANSI BINTANG PT</v>
          </cell>
          <cell r="C58">
            <v>2</v>
          </cell>
          <cell r="D58">
            <v>3</v>
          </cell>
          <cell r="E58">
            <v>4</v>
          </cell>
          <cell r="F58">
            <v>4</v>
          </cell>
          <cell r="G58">
            <v>3</v>
          </cell>
          <cell r="H58">
            <v>3</v>
          </cell>
        </row>
        <row r="59">
          <cell r="B59" t="str">
            <v>ASURANSI DAYIN MITRA TBK PT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</row>
        <row r="60">
          <cell r="B60" t="str">
            <v>ASURANSI HARTA AMAN PRATA PT</v>
          </cell>
          <cell r="C60">
            <v>2</v>
          </cell>
          <cell r="D60">
            <v>2</v>
          </cell>
          <cell r="E60">
            <v>2</v>
          </cell>
          <cell r="F60">
            <v>2</v>
          </cell>
          <cell r="G60">
            <v>3</v>
          </cell>
          <cell r="H60">
            <v>3</v>
          </cell>
        </row>
        <row r="61">
          <cell r="B61" t="str">
            <v>ASURANSI JASA TANIA TBK PT</v>
          </cell>
          <cell r="C61">
            <v>2</v>
          </cell>
          <cell r="D61">
            <v>2</v>
          </cell>
          <cell r="E61">
            <v>2</v>
          </cell>
          <cell r="F61">
            <v>1</v>
          </cell>
          <cell r="G61">
            <v>2</v>
          </cell>
          <cell r="H61">
            <v>2</v>
          </cell>
        </row>
        <row r="62">
          <cell r="B62" t="str">
            <v>ASURANSI JIWA SINARMAS MSIG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3</v>
          </cell>
        </row>
        <row r="63">
          <cell r="B63" t="str">
            <v>ASURANSI JIWA SYARIAH JASA M</v>
          </cell>
          <cell r="D63">
            <v>2</v>
          </cell>
          <cell r="E63">
            <v>2</v>
          </cell>
          <cell r="F63">
            <v>2</v>
          </cell>
          <cell r="G63">
            <v>2</v>
          </cell>
          <cell r="H63">
            <v>2</v>
          </cell>
        </row>
        <row r="64">
          <cell r="B64" t="str">
            <v>ASURANSI MAXIMUS GRAHA PERSA</v>
          </cell>
          <cell r="C64">
            <v>2</v>
          </cell>
          <cell r="D64">
            <v>3</v>
          </cell>
          <cell r="E64">
            <v>3</v>
          </cell>
          <cell r="F64">
            <v>3</v>
          </cell>
          <cell r="G64">
            <v>2</v>
          </cell>
          <cell r="H64">
            <v>2</v>
          </cell>
        </row>
        <row r="65">
          <cell r="B65" t="str">
            <v>ASURANSI MULTI ARTHA GUNA PT</v>
          </cell>
          <cell r="C65">
            <v>2</v>
          </cell>
          <cell r="D65">
            <v>2</v>
          </cell>
          <cell r="E65">
            <v>2</v>
          </cell>
          <cell r="F65">
            <v>2</v>
          </cell>
          <cell r="G65">
            <v>2</v>
          </cell>
          <cell r="H65">
            <v>2</v>
          </cell>
        </row>
        <row r="66">
          <cell r="B66" t="str">
            <v>ASURANSI RAMAYANA TBK PT</v>
          </cell>
          <cell r="D66">
            <v>2</v>
          </cell>
          <cell r="E66">
            <v>3</v>
          </cell>
          <cell r="F66">
            <v>3</v>
          </cell>
          <cell r="G66">
            <v>3</v>
          </cell>
        </row>
        <row r="67">
          <cell r="B67" t="str">
            <v>ASURANSI TUGU PRATAMA INDONE</v>
          </cell>
          <cell r="C67">
            <v>2</v>
          </cell>
          <cell r="D67">
            <v>2</v>
          </cell>
          <cell r="E67">
            <v>3</v>
          </cell>
          <cell r="F67">
            <v>3</v>
          </cell>
          <cell r="G67">
            <v>3</v>
          </cell>
          <cell r="H67">
            <v>3</v>
          </cell>
        </row>
        <row r="68">
          <cell r="B68" t="str">
            <v>ATELIERS MECANIQUES D INDONE</v>
          </cell>
          <cell r="C68">
            <v>1</v>
          </cell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</row>
        <row r="69">
          <cell r="B69" t="str">
            <v>ATLAS RESOURCES TBK PT</v>
          </cell>
          <cell r="C69">
            <v>2</v>
          </cell>
          <cell r="D69">
            <v>2</v>
          </cell>
          <cell r="E69">
            <v>2</v>
          </cell>
          <cell r="F69">
            <v>2</v>
          </cell>
          <cell r="G69">
            <v>2</v>
          </cell>
          <cell r="H69">
            <v>2</v>
          </cell>
        </row>
        <row r="70">
          <cell r="B70" t="str">
            <v>AURORA ETF FTSE INDO ESG</v>
          </cell>
        </row>
        <row r="71">
          <cell r="B71" t="str">
            <v>AUSTINDO NUSANTARA JAYA PT</v>
          </cell>
          <cell r="C71">
            <v>3</v>
          </cell>
          <cell r="D71">
            <v>3</v>
          </cell>
          <cell r="E71">
            <v>3</v>
          </cell>
          <cell r="F71">
            <v>3</v>
          </cell>
          <cell r="G71">
            <v>2</v>
          </cell>
          <cell r="H71">
            <v>2</v>
          </cell>
        </row>
        <row r="72">
          <cell r="B72" t="str">
            <v>AVRIST ETF FIXED RATE BOND I</v>
          </cell>
        </row>
        <row r="73">
          <cell r="B73" t="str">
            <v>BAHANA ETF BISNIS-27</v>
          </cell>
        </row>
        <row r="74">
          <cell r="B74" t="str">
            <v>BAKRIE &amp; BROTHERS PT</v>
          </cell>
          <cell r="C74">
            <v>1</v>
          </cell>
          <cell r="D74">
            <v>1</v>
          </cell>
          <cell r="E74">
            <v>1</v>
          </cell>
          <cell r="F74">
            <v>1</v>
          </cell>
          <cell r="G74">
            <v>2</v>
          </cell>
          <cell r="H74">
            <v>2</v>
          </cell>
        </row>
        <row r="75">
          <cell r="B75" t="str">
            <v>BAKRIE SUMATERA PLANTATIO PT</v>
          </cell>
          <cell r="C75">
            <v>3</v>
          </cell>
          <cell r="D75">
            <v>3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</row>
        <row r="76">
          <cell r="B76" t="str">
            <v>BAKRIE TELECOM TBK PT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</row>
        <row r="77">
          <cell r="B77" t="str">
            <v>BAKRIELAND DEVELOPMENT PT</v>
          </cell>
          <cell r="C77">
            <v>1</v>
          </cell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</row>
        <row r="78">
          <cell r="B78" t="str">
            <v>BALI BINTANG SEJAHTERA TBK P</v>
          </cell>
          <cell r="G78">
            <v>1</v>
          </cell>
          <cell r="H78">
            <v>1</v>
          </cell>
        </row>
        <row r="79">
          <cell r="B79" t="str">
            <v>BALI TOWERINDO SENTRA TBK PT</v>
          </cell>
          <cell r="C79">
            <v>2</v>
          </cell>
          <cell r="D79">
            <v>2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</row>
        <row r="80">
          <cell r="B80" t="str">
            <v>BANK ALADIN SYARIAH TBK PT</v>
          </cell>
          <cell r="C80">
            <v>2</v>
          </cell>
          <cell r="D80">
            <v>2</v>
          </cell>
          <cell r="E80">
            <v>2</v>
          </cell>
          <cell r="F80">
            <v>2</v>
          </cell>
          <cell r="G80">
            <v>2</v>
          </cell>
          <cell r="H80">
            <v>3</v>
          </cell>
        </row>
        <row r="81">
          <cell r="B81" t="str">
            <v>BANK AMAR INDONESIA TBK PT</v>
          </cell>
          <cell r="C81">
            <v>2</v>
          </cell>
          <cell r="D81">
            <v>1</v>
          </cell>
          <cell r="E81">
            <v>2</v>
          </cell>
          <cell r="F81">
            <v>2</v>
          </cell>
          <cell r="G81">
            <v>2</v>
          </cell>
          <cell r="H81">
            <v>2</v>
          </cell>
        </row>
        <row r="82">
          <cell r="B82" t="str">
            <v>BANK ARTHA GRAHA INTERNASION</v>
          </cell>
          <cell r="C82">
            <v>3</v>
          </cell>
          <cell r="D82">
            <v>4</v>
          </cell>
          <cell r="E82">
            <v>3</v>
          </cell>
          <cell r="F82">
            <v>3</v>
          </cell>
          <cell r="G82">
            <v>3</v>
          </cell>
          <cell r="H82">
            <v>3</v>
          </cell>
        </row>
        <row r="83">
          <cell r="B83" t="str">
            <v>BANK BISNIS INTERNASIONAL TB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</row>
        <row r="84">
          <cell r="B84" t="str">
            <v>BANK BTPN SYARIAH TBK PT</v>
          </cell>
          <cell r="C84">
            <v>2</v>
          </cell>
          <cell r="D84">
            <v>2</v>
          </cell>
          <cell r="E84">
            <v>2</v>
          </cell>
          <cell r="F84">
            <v>2</v>
          </cell>
          <cell r="G84">
            <v>2</v>
          </cell>
          <cell r="H84">
            <v>2</v>
          </cell>
        </row>
        <row r="85">
          <cell r="B85" t="str">
            <v>BANK BTPN TBK PT</v>
          </cell>
          <cell r="C85">
            <v>3</v>
          </cell>
          <cell r="D85">
            <v>3</v>
          </cell>
          <cell r="E85">
            <v>3</v>
          </cell>
          <cell r="F85">
            <v>3</v>
          </cell>
          <cell r="G85">
            <v>3</v>
          </cell>
          <cell r="H85">
            <v>3</v>
          </cell>
        </row>
        <row r="86">
          <cell r="B86" t="str">
            <v>BANK BUMI ARTA TBK PT</v>
          </cell>
          <cell r="C86">
            <v>2</v>
          </cell>
          <cell r="D86">
            <v>2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</row>
        <row r="87">
          <cell r="B87" t="str">
            <v>BANK CAPITAL INDONESIA TBK</v>
          </cell>
          <cell r="C87">
            <v>2</v>
          </cell>
          <cell r="D87">
            <v>2</v>
          </cell>
          <cell r="E87">
            <v>1</v>
          </cell>
          <cell r="F87">
            <v>2</v>
          </cell>
          <cell r="G87">
            <v>2</v>
          </cell>
          <cell r="H87">
            <v>2</v>
          </cell>
        </row>
        <row r="88">
          <cell r="B88" t="str">
            <v>BANK CENTRAL ASIA TBK PT</v>
          </cell>
          <cell r="C88">
            <v>3</v>
          </cell>
          <cell r="D88">
            <v>3</v>
          </cell>
          <cell r="E88">
            <v>3</v>
          </cell>
          <cell r="F88">
            <v>3</v>
          </cell>
          <cell r="G88">
            <v>3</v>
          </cell>
          <cell r="H88">
            <v>3</v>
          </cell>
        </row>
        <row r="89">
          <cell r="B89" t="str">
            <v>BANK CHINA CONSTRUCTION BANK</v>
          </cell>
          <cell r="C89">
            <v>2</v>
          </cell>
          <cell r="D89">
            <v>2</v>
          </cell>
          <cell r="E89">
            <v>2</v>
          </cell>
          <cell r="F89">
            <v>2</v>
          </cell>
          <cell r="G89">
            <v>2</v>
          </cell>
          <cell r="H89">
            <v>2</v>
          </cell>
        </row>
        <row r="90">
          <cell r="B90" t="str">
            <v>BANK CIMB NIAGA TBK PT</v>
          </cell>
          <cell r="C90">
            <v>4</v>
          </cell>
          <cell r="D90">
            <v>4</v>
          </cell>
          <cell r="E90">
            <v>4</v>
          </cell>
          <cell r="F90">
            <v>3</v>
          </cell>
          <cell r="G90">
            <v>4</v>
          </cell>
          <cell r="H90">
            <v>3</v>
          </cell>
        </row>
        <row r="91">
          <cell r="B91" t="str">
            <v>BANK DANAMON INDONESIA TBK</v>
          </cell>
          <cell r="C91">
            <v>4</v>
          </cell>
          <cell r="D91">
            <v>3</v>
          </cell>
          <cell r="E91">
            <v>3</v>
          </cell>
          <cell r="F91">
            <v>4</v>
          </cell>
          <cell r="G91">
            <v>4</v>
          </cell>
          <cell r="H91">
            <v>4</v>
          </cell>
        </row>
        <row r="92">
          <cell r="B92" t="str">
            <v>BANK GANESHA TBK PT</v>
          </cell>
          <cell r="C92">
            <v>2</v>
          </cell>
          <cell r="D92">
            <v>3</v>
          </cell>
          <cell r="E92">
            <v>3</v>
          </cell>
          <cell r="F92">
            <v>3</v>
          </cell>
          <cell r="G92">
            <v>3</v>
          </cell>
          <cell r="H92">
            <v>2</v>
          </cell>
        </row>
        <row r="93">
          <cell r="B93" t="str">
            <v>BANK IBK INDONESIA TBK PT</v>
          </cell>
          <cell r="C93">
            <v>2</v>
          </cell>
          <cell r="D93">
            <v>2</v>
          </cell>
          <cell r="F93">
            <v>1</v>
          </cell>
          <cell r="G93">
            <v>2</v>
          </cell>
          <cell r="H93">
            <v>2</v>
          </cell>
        </row>
        <row r="94">
          <cell r="B94" t="str">
            <v>BANK INA PERDANA PT</v>
          </cell>
          <cell r="C94">
            <v>2</v>
          </cell>
          <cell r="D94">
            <v>2</v>
          </cell>
          <cell r="E94">
            <v>2</v>
          </cell>
          <cell r="F94">
            <v>2</v>
          </cell>
          <cell r="G94">
            <v>2</v>
          </cell>
          <cell r="H94">
            <v>2</v>
          </cell>
        </row>
        <row r="95">
          <cell r="B95" t="str">
            <v>BANK JAGO TBK PT</v>
          </cell>
          <cell r="C95">
            <v>2</v>
          </cell>
          <cell r="D95">
            <v>2</v>
          </cell>
          <cell r="E95">
            <v>2</v>
          </cell>
          <cell r="F95">
            <v>1</v>
          </cell>
          <cell r="G95">
            <v>2</v>
          </cell>
          <cell r="H95">
            <v>2</v>
          </cell>
        </row>
        <row r="96">
          <cell r="B96" t="str">
            <v>BANK JTRUST INDONESIA TBK PT</v>
          </cell>
          <cell r="C96">
            <v>3</v>
          </cell>
          <cell r="D96">
            <v>3</v>
          </cell>
          <cell r="E96">
            <v>3</v>
          </cell>
          <cell r="F96">
            <v>3</v>
          </cell>
          <cell r="G96">
            <v>2</v>
          </cell>
          <cell r="H96">
            <v>2</v>
          </cell>
        </row>
        <row r="97">
          <cell r="B97" t="str">
            <v>BANK KB BUKOPIN TBK PT</v>
          </cell>
          <cell r="C97">
            <v>3</v>
          </cell>
          <cell r="D97">
            <v>3</v>
          </cell>
          <cell r="E97">
            <v>3</v>
          </cell>
          <cell r="F97">
            <v>3</v>
          </cell>
          <cell r="G97">
            <v>3</v>
          </cell>
          <cell r="H97">
            <v>3</v>
          </cell>
        </row>
        <row r="98">
          <cell r="B98" t="str">
            <v>BANK MANDIRI PERSERO TBK PT</v>
          </cell>
          <cell r="C98">
            <v>4</v>
          </cell>
          <cell r="D98">
            <v>4</v>
          </cell>
          <cell r="E98">
            <v>4</v>
          </cell>
          <cell r="F98">
            <v>4</v>
          </cell>
          <cell r="G98">
            <v>4</v>
          </cell>
          <cell r="H98">
            <v>5</v>
          </cell>
        </row>
        <row r="99">
          <cell r="B99" t="str">
            <v>BANK MASPION INDONESIA TBK P</v>
          </cell>
          <cell r="C99">
            <v>2</v>
          </cell>
          <cell r="D99">
            <v>2</v>
          </cell>
          <cell r="E99">
            <v>2</v>
          </cell>
          <cell r="F99">
            <v>1</v>
          </cell>
          <cell r="G99">
            <v>1</v>
          </cell>
          <cell r="H99">
            <v>1</v>
          </cell>
        </row>
        <row r="100">
          <cell r="B100" t="str">
            <v>BANK MAYAPADA INTL TBK PT</v>
          </cell>
          <cell r="C100">
            <v>2</v>
          </cell>
          <cell r="D100">
            <v>2</v>
          </cell>
          <cell r="E100">
            <v>3</v>
          </cell>
          <cell r="F100">
            <v>3</v>
          </cell>
          <cell r="G100">
            <v>3</v>
          </cell>
          <cell r="H100">
            <v>3</v>
          </cell>
        </row>
        <row r="101">
          <cell r="B101" t="str">
            <v>BANK MAYBANK INDONESIA TBK</v>
          </cell>
          <cell r="C101">
            <v>3</v>
          </cell>
          <cell r="D101">
            <v>3</v>
          </cell>
          <cell r="E101">
            <v>3</v>
          </cell>
          <cell r="F101">
            <v>3</v>
          </cell>
          <cell r="G101">
            <v>3</v>
          </cell>
          <cell r="H101">
            <v>3</v>
          </cell>
        </row>
        <row r="102">
          <cell r="B102" t="str">
            <v>BANK MEGA TBK PT</v>
          </cell>
          <cell r="C102">
            <v>2</v>
          </cell>
          <cell r="D102">
            <v>2</v>
          </cell>
          <cell r="E102">
            <v>2</v>
          </cell>
          <cell r="F102">
            <v>3</v>
          </cell>
          <cell r="G102">
            <v>3</v>
          </cell>
          <cell r="H102">
            <v>3</v>
          </cell>
        </row>
        <row r="103">
          <cell r="B103" t="str">
            <v>BANK MESTIKA DHARMA TBK PT</v>
          </cell>
          <cell r="C103">
            <v>2</v>
          </cell>
          <cell r="D103">
            <v>2</v>
          </cell>
          <cell r="E103">
            <v>2</v>
          </cell>
          <cell r="F103">
            <v>2</v>
          </cell>
          <cell r="G103">
            <v>2</v>
          </cell>
          <cell r="H103">
            <v>2</v>
          </cell>
        </row>
        <row r="104">
          <cell r="B104" t="str">
            <v>BANK MNC INTERNASIONAL TBK P</v>
          </cell>
          <cell r="C104">
            <v>2</v>
          </cell>
          <cell r="D104">
            <v>2</v>
          </cell>
          <cell r="E104">
            <v>2</v>
          </cell>
          <cell r="F104">
            <v>2</v>
          </cell>
          <cell r="G104">
            <v>2</v>
          </cell>
          <cell r="H104">
            <v>2</v>
          </cell>
        </row>
        <row r="105">
          <cell r="B105" t="str">
            <v>BANK MULTIARTA SENTOSA TBK P</v>
          </cell>
          <cell r="C105">
            <v>2</v>
          </cell>
          <cell r="D105">
            <v>2</v>
          </cell>
          <cell r="E105">
            <v>2</v>
          </cell>
          <cell r="F105">
            <v>2</v>
          </cell>
          <cell r="G105">
            <v>2</v>
          </cell>
          <cell r="H105">
            <v>2</v>
          </cell>
        </row>
        <row r="106">
          <cell r="B106" t="str">
            <v>BANK NATIONALNOBU TBK PT</v>
          </cell>
          <cell r="C106">
            <v>2</v>
          </cell>
          <cell r="D106">
            <v>3</v>
          </cell>
          <cell r="E106">
            <v>3</v>
          </cell>
          <cell r="F106">
            <v>3</v>
          </cell>
          <cell r="G106">
            <v>3</v>
          </cell>
          <cell r="H106">
            <v>3</v>
          </cell>
        </row>
        <row r="107">
          <cell r="B107" t="str">
            <v>BANK NEGARA INDONESIA PERSER</v>
          </cell>
          <cell r="C107">
            <v>5</v>
          </cell>
          <cell r="D107">
            <v>5</v>
          </cell>
          <cell r="F107">
            <v>5</v>
          </cell>
          <cell r="G107">
            <v>5</v>
          </cell>
          <cell r="H107">
            <v>6</v>
          </cell>
        </row>
        <row r="108">
          <cell r="B108" t="str">
            <v>BANK NEO COMMERCE TBK PT</v>
          </cell>
          <cell r="C108">
            <v>2</v>
          </cell>
          <cell r="D108">
            <v>2</v>
          </cell>
          <cell r="E108">
            <v>2</v>
          </cell>
          <cell r="F108">
            <v>2</v>
          </cell>
          <cell r="G108">
            <v>2</v>
          </cell>
          <cell r="H108">
            <v>2</v>
          </cell>
        </row>
        <row r="109">
          <cell r="B109" t="str">
            <v>BANK OCBC NISP TBK PT</v>
          </cell>
          <cell r="C109">
            <v>3</v>
          </cell>
          <cell r="D109">
            <v>4</v>
          </cell>
          <cell r="E109">
            <v>5</v>
          </cell>
          <cell r="F109">
            <v>5</v>
          </cell>
          <cell r="G109">
            <v>6</v>
          </cell>
          <cell r="H109">
            <v>5</v>
          </cell>
        </row>
        <row r="110">
          <cell r="B110" t="str">
            <v>BANK OF INDIA INDONESIA TBK</v>
          </cell>
          <cell r="C110">
            <v>2</v>
          </cell>
          <cell r="D110">
            <v>2</v>
          </cell>
          <cell r="E110">
            <v>2</v>
          </cell>
          <cell r="F110">
            <v>2</v>
          </cell>
          <cell r="G110">
            <v>2</v>
          </cell>
          <cell r="H110">
            <v>2</v>
          </cell>
        </row>
        <row r="111">
          <cell r="B111" t="str">
            <v>BANK OKE INDONESIA TBK PT</v>
          </cell>
          <cell r="C111">
            <v>2</v>
          </cell>
          <cell r="D111">
            <v>2</v>
          </cell>
          <cell r="E111">
            <v>2</v>
          </cell>
          <cell r="F111">
            <v>1</v>
          </cell>
          <cell r="G111">
            <v>2</v>
          </cell>
          <cell r="H111">
            <v>2</v>
          </cell>
        </row>
        <row r="112">
          <cell r="B112" t="str">
            <v>BANK PAN INDONESIA TBK PT</v>
          </cell>
          <cell r="C112">
            <v>3</v>
          </cell>
          <cell r="D112">
            <v>3</v>
          </cell>
          <cell r="E112">
            <v>3</v>
          </cell>
          <cell r="F112">
            <v>2</v>
          </cell>
          <cell r="G112">
            <v>2</v>
          </cell>
          <cell r="H112">
            <v>3</v>
          </cell>
        </row>
        <row r="113">
          <cell r="B113" t="str">
            <v>BANK PANIN DUBAI SYARIAH TBK</v>
          </cell>
          <cell r="C113">
            <v>2</v>
          </cell>
          <cell r="D113">
            <v>2</v>
          </cell>
          <cell r="E113">
            <v>2</v>
          </cell>
          <cell r="F113">
            <v>2</v>
          </cell>
          <cell r="G113">
            <v>2</v>
          </cell>
          <cell r="H113">
            <v>2</v>
          </cell>
        </row>
        <row r="114">
          <cell r="B114" t="str">
            <v>BANK PEMBANGUNAN DAERAH BA-A</v>
          </cell>
        </row>
        <row r="115">
          <cell r="B115" t="str">
            <v>BANK PERMATA TBK PT</v>
          </cell>
          <cell r="C115">
            <v>4</v>
          </cell>
          <cell r="D115">
            <v>4</v>
          </cell>
          <cell r="E115">
            <v>4</v>
          </cell>
          <cell r="F115">
            <v>4</v>
          </cell>
          <cell r="G115">
            <v>4</v>
          </cell>
          <cell r="H115">
            <v>4</v>
          </cell>
        </row>
        <row r="116">
          <cell r="B116" t="str">
            <v>BANK QNB INDONESIA TBK PT</v>
          </cell>
          <cell r="C116">
            <v>3</v>
          </cell>
          <cell r="D116">
            <v>3</v>
          </cell>
          <cell r="E116">
            <v>3</v>
          </cell>
          <cell r="F116">
            <v>3</v>
          </cell>
        </row>
        <row r="117">
          <cell r="B117" t="str">
            <v>BANK RAKYAT INDO AGRONIAGA</v>
          </cell>
          <cell r="C117">
            <v>2</v>
          </cell>
          <cell r="D117">
            <v>2</v>
          </cell>
          <cell r="E117">
            <v>3</v>
          </cell>
          <cell r="F117">
            <v>2</v>
          </cell>
          <cell r="G117">
            <v>2</v>
          </cell>
          <cell r="H117">
            <v>2</v>
          </cell>
        </row>
        <row r="118">
          <cell r="B118" t="str">
            <v>BANK RAKYAT INDONESIA PERSER</v>
          </cell>
          <cell r="C118">
            <v>5</v>
          </cell>
          <cell r="D118">
            <v>5</v>
          </cell>
          <cell r="E118">
            <v>5</v>
          </cell>
          <cell r="F118">
            <v>5</v>
          </cell>
          <cell r="G118">
            <v>5</v>
          </cell>
          <cell r="H118">
            <v>6</v>
          </cell>
        </row>
        <row r="119">
          <cell r="B119" t="str">
            <v>BANK SINARMAS TBK PT</v>
          </cell>
          <cell r="C119">
            <v>2</v>
          </cell>
          <cell r="D119">
            <v>2</v>
          </cell>
          <cell r="E119">
            <v>2</v>
          </cell>
          <cell r="F119">
            <v>2</v>
          </cell>
          <cell r="G119">
            <v>2</v>
          </cell>
          <cell r="H119">
            <v>2</v>
          </cell>
        </row>
        <row r="120">
          <cell r="B120" t="str">
            <v>BANK SYARIAH INDONESIA TBK P</v>
          </cell>
          <cell r="C120">
            <v>3</v>
          </cell>
          <cell r="D120">
            <v>3</v>
          </cell>
          <cell r="E120">
            <v>3</v>
          </cell>
          <cell r="F120">
            <v>3</v>
          </cell>
          <cell r="G120">
            <v>3</v>
          </cell>
          <cell r="H120">
            <v>4</v>
          </cell>
        </row>
        <row r="121">
          <cell r="B121" t="str">
            <v>BANK TABUNGAN NEGARA PERSERO</v>
          </cell>
          <cell r="C121">
            <v>4</v>
          </cell>
          <cell r="D121">
            <v>4</v>
          </cell>
          <cell r="E121">
            <v>5</v>
          </cell>
          <cell r="F121">
            <v>5</v>
          </cell>
          <cell r="G121">
            <v>3</v>
          </cell>
          <cell r="H121">
            <v>3</v>
          </cell>
        </row>
        <row r="122">
          <cell r="B122" t="str">
            <v>BANK VICTORIA INTERNATION PT</v>
          </cell>
          <cell r="E122">
            <v>3</v>
          </cell>
          <cell r="F122">
            <v>2</v>
          </cell>
          <cell r="G122">
            <v>2</v>
          </cell>
          <cell r="H122">
            <v>2</v>
          </cell>
        </row>
        <row r="123">
          <cell r="B123" t="str">
            <v>BANK WOORI SAUDARA INDONESIA</v>
          </cell>
          <cell r="C123">
            <v>3</v>
          </cell>
          <cell r="D123">
            <v>3</v>
          </cell>
          <cell r="E123">
            <v>2</v>
          </cell>
          <cell r="F123">
            <v>3</v>
          </cell>
          <cell r="G123">
            <v>2</v>
          </cell>
          <cell r="H123">
            <v>2</v>
          </cell>
        </row>
        <row r="124">
          <cell r="B124" t="str">
            <v>BARAMULTI SUKSESSARANA TBK P</v>
          </cell>
          <cell r="C124">
            <v>3</v>
          </cell>
          <cell r="D124">
            <v>3</v>
          </cell>
          <cell r="E124">
            <v>2</v>
          </cell>
          <cell r="F124">
            <v>3</v>
          </cell>
          <cell r="G124">
            <v>3</v>
          </cell>
          <cell r="H124">
            <v>3</v>
          </cell>
        </row>
        <row r="125">
          <cell r="B125" t="str">
            <v>BARITO PACIFIC TBK PT</v>
          </cell>
          <cell r="C125">
            <v>1</v>
          </cell>
          <cell r="D125">
            <v>1</v>
          </cell>
          <cell r="E125">
            <v>1</v>
          </cell>
          <cell r="F125">
            <v>1</v>
          </cell>
          <cell r="G125">
            <v>2</v>
          </cell>
          <cell r="H125">
            <v>2</v>
          </cell>
        </row>
        <row r="126">
          <cell r="B126" t="str">
            <v>BATAVIA IDX30 ETF</v>
          </cell>
        </row>
        <row r="127">
          <cell r="B127" t="str">
            <v>BATAVIA PROSPERINDO FINANCE</v>
          </cell>
          <cell r="H127">
            <v>1</v>
          </cell>
        </row>
        <row r="128">
          <cell r="B128" t="str">
            <v>BATAVIA PROSPERINDO INTERNAT</v>
          </cell>
          <cell r="D128">
            <v>1</v>
          </cell>
          <cell r="E128">
            <v>1</v>
          </cell>
          <cell r="F128">
            <v>1</v>
          </cell>
          <cell r="G128">
            <v>1</v>
          </cell>
          <cell r="H128">
            <v>1</v>
          </cell>
        </row>
        <row r="129">
          <cell r="B129" t="str">
            <v>BATAVIA PROSPERINDO TRANS TB</v>
          </cell>
        </row>
        <row r="130">
          <cell r="B130" t="str">
            <v>BATAVIA SMART LIQUID ETF</v>
          </cell>
        </row>
        <row r="131">
          <cell r="B131" t="str">
            <v>BATAVIA SRI-KEHATI ETF</v>
          </cell>
        </row>
        <row r="132">
          <cell r="B132" t="str">
            <v>BATULICIN NUSANTARA MARITIM</v>
          </cell>
          <cell r="G132">
            <v>1</v>
          </cell>
          <cell r="H132">
            <v>1</v>
          </cell>
        </row>
        <row r="133">
          <cell r="B133" t="str">
            <v>BAYAN RESOURCES TBK PT</v>
          </cell>
          <cell r="C133">
            <v>2</v>
          </cell>
          <cell r="D133">
            <v>2</v>
          </cell>
          <cell r="E133">
            <v>2</v>
          </cell>
          <cell r="F133">
            <v>2</v>
          </cell>
          <cell r="G133">
            <v>2</v>
          </cell>
          <cell r="H133">
            <v>1</v>
          </cell>
        </row>
        <row r="134">
          <cell r="B134" t="str">
            <v>BAYU BUANA TBK PT</v>
          </cell>
          <cell r="C134">
            <v>1</v>
          </cell>
          <cell r="D134">
            <v>1</v>
          </cell>
          <cell r="E134">
            <v>1</v>
          </cell>
          <cell r="F134">
            <v>1</v>
          </cell>
          <cell r="G134">
            <v>1</v>
          </cell>
          <cell r="H134">
            <v>1</v>
          </cell>
        </row>
        <row r="135">
          <cell r="B135" t="str">
            <v>BEKASI ASRI PEMULA TBK PT</v>
          </cell>
          <cell r="D135">
            <v>1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</row>
        <row r="136">
          <cell r="B136" t="str">
            <v>BEKASI FAJAR INDUSTRIAL ESTA</v>
          </cell>
          <cell r="C136">
            <v>2</v>
          </cell>
          <cell r="D136">
            <v>2</v>
          </cell>
          <cell r="E136">
            <v>2</v>
          </cell>
          <cell r="F136">
            <v>2</v>
          </cell>
          <cell r="G136">
            <v>3</v>
          </cell>
          <cell r="H136">
            <v>3</v>
          </cell>
        </row>
        <row r="137">
          <cell r="B137" t="str">
            <v>BENTOEL INTL INVESTAMA PT</v>
          </cell>
          <cell r="C137">
            <v>4</v>
          </cell>
          <cell r="D137">
            <v>2</v>
          </cell>
          <cell r="E137">
            <v>3</v>
          </cell>
          <cell r="F137">
            <v>3</v>
          </cell>
          <cell r="G137">
            <v>3</v>
          </cell>
          <cell r="H137">
            <v>3</v>
          </cell>
        </row>
        <row r="138">
          <cell r="B138" t="str">
            <v>BERKAH BETON SADAYA TBK PT</v>
          </cell>
          <cell r="H138">
            <v>1</v>
          </cell>
        </row>
        <row r="139">
          <cell r="B139" t="str">
            <v>BERKAH PRIMA PERKASA TBK PT</v>
          </cell>
        </row>
        <row r="140">
          <cell r="B140" t="str">
            <v>BERLIAN LAJU TANKER TBK PT</v>
          </cell>
          <cell r="C140">
            <v>1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2</v>
          </cell>
        </row>
        <row r="141">
          <cell r="B141" t="str">
            <v>BERLINA TBK PT</v>
          </cell>
          <cell r="C141">
            <v>1</v>
          </cell>
          <cell r="D141">
            <v>2</v>
          </cell>
          <cell r="E141">
            <v>2</v>
          </cell>
          <cell r="F141">
            <v>2</v>
          </cell>
          <cell r="G141">
            <v>2</v>
          </cell>
          <cell r="H141">
            <v>2</v>
          </cell>
        </row>
        <row r="142">
          <cell r="B142" t="str">
            <v>BETONJAYA MANUNGGAL TBK PT</v>
          </cell>
          <cell r="C142">
            <v>1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1</v>
          </cell>
        </row>
        <row r="143">
          <cell r="B143" t="str">
            <v>BFI FINANCE INDONESIA TBK PT</v>
          </cell>
          <cell r="C143">
            <v>3</v>
          </cell>
          <cell r="D143">
            <v>3</v>
          </cell>
          <cell r="E143">
            <v>3</v>
          </cell>
          <cell r="F143">
            <v>3</v>
          </cell>
          <cell r="G143">
            <v>3</v>
          </cell>
          <cell r="H143">
            <v>2</v>
          </cell>
        </row>
        <row r="144">
          <cell r="B144" t="str">
            <v>BHAKTI AGUNG PROPERTINDO TBK</v>
          </cell>
          <cell r="G144">
            <v>1</v>
          </cell>
        </row>
        <row r="145">
          <cell r="B145" t="str">
            <v>BHAKTI MULTI ARTHA TBK PT</v>
          </cell>
          <cell r="H145">
            <v>2</v>
          </cell>
        </row>
        <row r="146">
          <cell r="B146" t="str">
            <v>BHUWANATALA INDAH PERMAI PT</v>
          </cell>
          <cell r="C146">
            <v>1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</row>
        <row r="147">
          <cell r="B147" t="str">
            <v>BIMA SAKTI PERTIWI TBK PT</v>
          </cell>
          <cell r="G147">
            <v>1</v>
          </cell>
          <cell r="H147">
            <v>1</v>
          </cell>
        </row>
        <row r="148">
          <cell r="B148" t="str">
            <v>BINAKARYA JAYA ABADI TBK PT</v>
          </cell>
          <cell r="C148">
            <v>1</v>
          </cell>
          <cell r="D148">
            <v>1</v>
          </cell>
          <cell r="E148">
            <v>1</v>
          </cell>
          <cell r="F148">
            <v>1</v>
          </cell>
          <cell r="G148">
            <v>1</v>
          </cell>
          <cell r="H148">
            <v>1</v>
          </cell>
        </row>
        <row r="149">
          <cell r="B149" t="str">
            <v>BINTANG MITRA SEMESTARAYA TB</v>
          </cell>
          <cell r="D149">
            <v>1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</row>
        <row r="150">
          <cell r="B150" t="str">
            <v>BINTANG OTO GLOBAL TBK PT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</v>
          </cell>
        </row>
        <row r="151">
          <cell r="B151" t="str">
            <v>BISI INTERNATIONAL PT</v>
          </cell>
          <cell r="C151">
            <v>1</v>
          </cell>
          <cell r="D151">
            <v>1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</row>
        <row r="152">
          <cell r="B152" t="str">
            <v>BLISS PROPERTI INDONESIA PT</v>
          </cell>
          <cell r="G152">
            <v>1</v>
          </cell>
          <cell r="H152">
            <v>1</v>
          </cell>
        </row>
        <row r="153">
          <cell r="B153" t="str">
            <v>BLUE BIRD TBK PT</v>
          </cell>
          <cell r="D153">
            <v>3</v>
          </cell>
          <cell r="E153">
            <v>3</v>
          </cell>
          <cell r="F153">
            <v>3</v>
          </cell>
          <cell r="G153">
            <v>3</v>
          </cell>
          <cell r="H153">
            <v>3</v>
          </cell>
        </row>
        <row r="154">
          <cell r="B154" t="str">
            <v>BNI-AM ETF MSCI ESG LEADERS</v>
          </cell>
        </row>
        <row r="155">
          <cell r="B155" t="str">
            <v>BNI-AM ETF NUSANTARA MSCI IN</v>
          </cell>
        </row>
        <row r="156">
          <cell r="B156" t="str">
            <v>BNP PARIBAS IDX GROWTH30 ETF</v>
          </cell>
        </row>
        <row r="157">
          <cell r="B157" t="str">
            <v>BORNEO OLAH SARANA SUKSES PT</v>
          </cell>
          <cell r="E157">
            <v>1</v>
          </cell>
          <cell r="F157">
            <v>1</v>
          </cell>
          <cell r="G157">
            <v>1</v>
          </cell>
          <cell r="H157">
            <v>1</v>
          </cell>
        </row>
        <row r="158">
          <cell r="B158" t="str">
            <v>BOSTON FURNITURE INDUSTRIES</v>
          </cell>
          <cell r="H158">
            <v>1</v>
          </cell>
        </row>
        <row r="159">
          <cell r="B159" t="str">
            <v>BPD JAWA BARAT DAN BANTEN TB</v>
          </cell>
        </row>
        <row r="160">
          <cell r="B160" t="str">
            <v>BPD JAWA TIMUR TBK PT</v>
          </cell>
          <cell r="C160">
            <v>3</v>
          </cell>
          <cell r="D160">
            <v>3</v>
          </cell>
          <cell r="E160">
            <v>4</v>
          </cell>
          <cell r="F160">
            <v>2</v>
          </cell>
          <cell r="G160">
            <v>3</v>
          </cell>
          <cell r="H160">
            <v>3</v>
          </cell>
        </row>
        <row r="161">
          <cell r="B161" t="str">
            <v>BUANA ARTHA ANUGERAH TBK PT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</row>
        <row r="162">
          <cell r="B162" t="str">
            <v>BUANA FINANCE TBK PT</v>
          </cell>
          <cell r="C162">
            <v>1</v>
          </cell>
          <cell r="D162">
            <v>1</v>
          </cell>
          <cell r="E162">
            <v>1</v>
          </cell>
          <cell r="F162">
            <v>2</v>
          </cell>
          <cell r="G162">
            <v>2</v>
          </cell>
          <cell r="H162">
            <v>2</v>
          </cell>
        </row>
        <row r="163">
          <cell r="B163" t="str">
            <v>BUANA LINTAS LAUTAN TBK PT</v>
          </cell>
          <cell r="C163">
            <v>1</v>
          </cell>
          <cell r="D163">
            <v>1</v>
          </cell>
          <cell r="E163">
            <v>2</v>
          </cell>
          <cell r="F163">
            <v>2</v>
          </cell>
          <cell r="G163">
            <v>2</v>
          </cell>
          <cell r="H163">
            <v>2</v>
          </cell>
        </row>
        <row r="164">
          <cell r="B164" t="str">
            <v>BUDI STARCH &amp; SWEETENER TBK</v>
          </cell>
          <cell r="C164">
            <v>1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1</v>
          </cell>
        </row>
        <row r="165">
          <cell r="B165" t="str">
            <v>BUKAKA TEKNIK UTAMA TBK PT</v>
          </cell>
          <cell r="C165">
            <v>2</v>
          </cell>
          <cell r="D165">
            <v>1</v>
          </cell>
          <cell r="E165">
            <v>1</v>
          </cell>
          <cell r="F165">
            <v>1</v>
          </cell>
          <cell r="G165">
            <v>1</v>
          </cell>
          <cell r="H165">
            <v>1</v>
          </cell>
        </row>
        <row r="166">
          <cell r="B166" t="str">
            <v>BUKALAPAK.COM PT TBK</v>
          </cell>
        </row>
        <row r="167">
          <cell r="B167" t="str">
            <v>BUKIT ASAM TBK PT</v>
          </cell>
          <cell r="C167">
            <v>2</v>
          </cell>
          <cell r="D167">
            <v>2</v>
          </cell>
          <cell r="E167">
            <v>2</v>
          </cell>
          <cell r="F167">
            <v>2</v>
          </cell>
          <cell r="G167">
            <v>2</v>
          </cell>
          <cell r="H167">
            <v>2</v>
          </cell>
        </row>
        <row r="168">
          <cell r="B168" t="str">
            <v>BUKIT DARMO PROPERTY TBK</v>
          </cell>
          <cell r="C168">
            <v>2</v>
          </cell>
          <cell r="D168">
            <v>2</v>
          </cell>
          <cell r="E168">
            <v>2</v>
          </cell>
          <cell r="F168">
            <v>2</v>
          </cell>
          <cell r="G168">
            <v>2</v>
          </cell>
          <cell r="H168">
            <v>2</v>
          </cell>
        </row>
        <row r="169">
          <cell r="B169" t="str">
            <v>BUKIT ULUWATU VILLA TBK PT</v>
          </cell>
          <cell r="C169">
            <v>2</v>
          </cell>
          <cell r="D169">
            <v>2</v>
          </cell>
          <cell r="E169">
            <v>2</v>
          </cell>
          <cell r="F169">
            <v>2</v>
          </cell>
          <cell r="G169">
            <v>2</v>
          </cell>
        </row>
        <row r="170">
          <cell r="B170" t="str">
            <v>BUMI BENOWO SUKSES SEJAHTERA</v>
          </cell>
          <cell r="G170">
            <v>1</v>
          </cell>
          <cell r="H170">
            <v>1</v>
          </cell>
        </row>
        <row r="171">
          <cell r="B171" t="str">
            <v>BUMI CITRA PERMAI TBK PT</v>
          </cell>
          <cell r="D171">
            <v>1</v>
          </cell>
          <cell r="E171">
            <v>1</v>
          </cell>
          <cell r="F171">
            <v>2</v>
          </cell>
          <cell r="G171">
            <v>2</v>
          </cell>
          <cell r="H171">
            <v>2</v>
          </cell>
        </row>
        <row r="172">
          <cell r="B172" t="str">
            <v>BUMI RESOURCES MINERALS TBK</v>
          </cell>
          <cell r="C172">
            <v>1</v>
          </cell>
          <cell r="D172">
            <v>1</v>
          </cell>
          <cell r="E172">
            <v>2</v>
          </cell>
          <cell r="F172">
            <v>2</v>
          </cell>
          <cell r="G172">
            <v>2</v>
          </cell>
          <cell r="H172">
            <v>2</v>
          </cell>
        </row>
        <row r="173">
          <cell r="B173" t="str">
            <v>BUMI RESOURCES TBK PT</v>
          </cell>
          <cell r="C173">
            <v>4</v>
          </cell>
          <cell r="D173">
            <v>1</v>
          </cell>
          <cell r="E173">
            <v>3</v>
          </cell>
          <cell r="F173">
            <v>3</v>
          </cell>
          <cell r="G173">
            <v>3</v>
          </cell>
          <cell r="H173">
            <v>3</v>
          </cell>
        </row>
        <row r="174">
          <cell r="B174" t="str">
            <v>BUMI SERPONG DAMAI PT</v>
          </cell>
          <cell r="C174">
            <v>2</v>
          </cell>
          <cell r="D174">
            <v>2</v>
          </cell>
          <cell r="E174">
            <v>2</v>
          </cell>
          <cell r="F174">
            <v>2</v>
          </cell>
          <cell r="G174">
            <v>2</v>
          </cell>
          <cell r="H174">
            <v>2</v>
          </cell>
        </row>
        <row r="175">
          <cell r="B175" t="str">
            <v>BUMITEKNOKULTURA UNGGUL TBK</v>
          </cell>
          <cell r="G175">
            <v>1</v>
          </cell>
          <cell r="H175">
            <v>1</v>
          </cell>
        </row>
        <row r="176">
          <cell r="B176" t="str">
            <v>BUNDAMEDIK TBK PT</v>
          </cell>
        </row>
        <row r="177">
          <cell r="B177" t="str">
            <v>BUYUNG POETRA SEMBADA PT</v>
          </cell>
          <cell r="E177">
            <v>1</v>
          </cell>
          <cell r="F177">
            <v>1</v>
          </cell>
          <cell r="G177">
            <v>1</v>
          </cell>
        </row>
        <row r="178">
          <cell r="B178" t="str">
            <v>CAHAYA BINTANG MEDAN TBK PT</v>
          </cell>
          <cell r="G178">
            <v>1</v>
          </cell>
          <cell r="H178">
            <v>1</v>
          </cell>
        </row>
        <row r="179">
          <cell r="B179" t="str">
            <v>CAHAYA PERMATA SEJAHTERA TBK</v>
          </cell>
          <cell r="D179">
            <v>1</v>
          </cell>
          <cell r="E179">
            <v>1</v>
          </cell>
          <cell r="F179">
            <v>1</v>
          </cell>
          <cell r="G179">
            <v>1</v>
          </cell>
        </row>
        <row r="180">
          <cell r="B180" t="str">
            <v>CAHAYAPUTRA ASA KERAMIK TBK</v>
          </cell>
        </row>
        <row r="181">
          <cell r="B181" t="str">
            <v>CAHAYASAKTI INVESTINDO SUKSE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</row>
        <row r="182">
          <cell r="B182" t="str">
            <v>CAMPINA ICE CREAM INDUSTRY P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</row>
        <row r="183">
          <cell r="B183" t="str">
            <v>CAPITAL FINANCIAL INDONESIA</v>
          </cell>
          <cell r="D183">
            <v>1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</row>
        <row r="184">
          <cell r="B184" t="str">
            <v>CAPITALINC INVESTMENT TBK PT</v>
          </cell>
          <cell r="C184">
            <v>1</v>
          </cell>
          <cell r="D184">
            <v>1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</row>
        <row r="185">
          <cell r="B185" t="str">
            <v>CAPITOL NUSANTARA INDONESIA</v>
          </cell>
        </row>
        <row r="186">
          <cell r="B186" t="str">
            <v>CAPRI NUSA SATU PROPERTI TBK</v>
          </cell>
        </row>
        <row r="187">
          <cell r="B187" t="str">
            <v>CARDIG AERO SERVICES TBK PT</v>
          </cell>
          <cell r="C187">
            <v>2</v>
          </cell>
          <cell r="D187">
            <v>2</v>
          </cell>
          <cell r="E187">
            <v>3</v>
          </cell>
          <cell r="F187">
            <v>3</v>
          </cell>
          <cell r="G187">
            <v>2</v>
          </cell>
          <cell r="H187">
            <v>2</v>
          </cell>
        </row>
        <row r="188">
          <cell r="B188" t="str">
            <v>CASHLEZ WORLDWIDE INDONESIA</v>
          </cell>
          <cell r="G188">
            <v>2</v>
          </cell>
          <cell r="H188">
            <v>2</v>
          </cell>
        </row>
        <row r="189">
          <cell r="B189" t="str">
            <v>CATUR SENTOSA ADIPRANA TBK</v>
          </cell>
          <cell r="E189">
            <v>2</v>
          </cell>
          <cell r="F189">
            <v>2</v>
          </cell>
          <cell r="G189">
            <v>2</v>
          </cell>
          <cell r="H189">
            <v>2</v>
          </cell>
        </row>
        <row r="190">
          <cell r="B190" t="str">
            <v>CEMINDO GEMILANG PT</v>
          </cell>
        </row>
        <row r="191">
          <cell r="B191" t="str">
            <v>CENTRAL OMEGA RESOURCES TBK</v>
          </cell>
          <cell r="C191">
            <v>1</v>
          </cell>
          <cell r="D191">
            <v>1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</row>
        <row r="192">
          <cell r="B192" t="str">
            <v>CENTRAL PROTEINAPRIMA TBK PT</v>
          </cell>
          <cell r="C192">
            <v>2</v>
          </cell>
          <cell r="D192">
            <v>2</v>
          </cell>
          <cell r="E192">
            <v>2</v>
          </cell>
          <cell r="F192">
            <v>2</v>
          </cell>
          <cell r="G192">
            <v>2</v>
          </cell>
          <cell r="H192">
            <v>2</v>
          </cell>
        </row>
        <row r="193">
          <cell r="B193" t="str">
            <v>CENTRATAMA TELEKOMUNIKASI IN</v>
          </cell>
          <cell r="C193">
            <v>1</v>
          </cell>
          <cell r="D193">
            <v>1</v>
          </cell>
          <cell r="E193">
            <v>2</v>
          </cell>
          <cell r="F193">
            <v>2</v>
          </cell>
          <cell r="G193">
            <v>2</v>
          </cell>
          <cell r="H193">
            <v>2</v>
          </cell>
        </row>
        <row r="194">
          <cell r="B194" t="str">
            <v>CENTURY TEXTILE INDUSTRY</v>
          </cell>
          <cell r="C194">
            <v>1</v>
          </cell>
          <cell r="D194">
            <v>1</v>
          </cell>
          <cell r="E194">
            <v>1</v>
          </cell>
          <cell r="F194">
            <v>1</v>
          </cell>
          <cell r="G194">
            <v>1</v>
          </cell>
        </row>
        <row r="195">
          <cell r="B195" t="str">
            <v>CHAMPION PACIFIC INDONESIA</v>
          </cell>
          <cell r="C195">
            <v>1</v>
          </cell>
          <cell r="D195">
            <v>1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</row>
        <row r="196">
          <cell r="B196" t="str">
            <v>CHANDRA ASRI PETROCHEMICAL</v>
          </cell>
        </row>
        <row r="197">
          <cell r="B197" t="str">
            <v>CHARNIC CAPITAL TBK PT</v>
          </cell>
          <cell r="F197">
            <v>1</v>
          </cell>
          <cell r="G197">
            <v>1</v>
          </cell>
          <cell r="H197">
            <v>1</v>
          </cell>
        </row>
        <row r="198">
          <cell r="B198" t="str">
            <v>CHAROEN POKPHAND INDONESI PT</v>
          </cell>
          <cell r="C198">
            <v>2</v>
          </cell>
          <cell r="D198">
            <v>2</v>
          </cell>
          <cell r="E198">
            <v>1</v>
          </cell>
          <cell r="F198">
            <v>1</v>
          </cell>
          <cell r="G198">
            <v>1</v>
          </cell>
          <cell r="H198">
            <v>1</v>
          </cell>
        </row>
        <row r="199">
          <cell r="B199" t="str">
            <v>CHITOSE INTERNASIONAL TBK PT</v>
          </cell>
          <cell r="C199">
            <v>1</v>
          </cell>
          <cell r="D199">
            <v>1</v>
          </cell>
          <cell r="E199">
            <v>1</v>
          </cell>
          <cell r="F199">
            <v>1</v>
          </cell>
          <cell r="G199">
            <v>1</v>
          </cell>
          <cell r="H199">
            <v>2</v>
          </cell>
        </row>
        <row r="200">
          <cell r="B200" t="str">
            <v>CIKARANG LISTRINDO TBK PT</v>
          </cell>
          <cell r="D200">
            <v>3</v>
          </cell>
          <cell r="E200">
            <v>3</v>
          </cell>
          <cell r="F200">
            <v>3</v>
          </cell>
          <cell r="G200">
            <v>3</v>
          </cell>
          <cell r="H200">
            <v>3</v>
          </cell>
        </row>
        <row r="201">
          <cell r="B201" t="str">
            <v>CIPTA ETF INDEX LQ45</v>
          </cell>
        </row>
        <row r="202">
          <cell r="B202" t="str">
            <v>CIPTA SELERA MURNI TBK PT</v>
          </cell>
          <cell r="G202">
            <v>1</v>
          </cell>
        </row>
        <row r="203">
          <cell r="B203" t="str">
            <v>CIPUTRA DEVELOPMENT TBK PT</v>
          </cell>
          <cell r="C203">
            <v>1</v>
          </cell>
          <cell r="D203">
            <v>1</v>
          </cell>
          <cell r="E203">
            <v>3</v>
          </cell>
          <cell r="F203">
            <v>3</v>
          </cell>
          <cell r="G203">
            <v>3</v>
          </cell>
          <cell r="H203">
            <v>3</v>
          </cell>
        </row>
        <row r="204">
          <cell r="B204" t="str">
            <v>CISADANE SAWIT RAYA TBK PT</v>
          </cell>
          <cell r="G204">
            <v>1</v>
          </cell>
          <cell r="H204">
            <v>1</v>
          </cell>
        </row>
        <row r="205">
          <cell r="B205" t="str">
            <v>CITA MINERAL INVESTINDO TBK</v>
          </cell>
          <cell r="D205">
            <v>1</v>
          </cell>
          <cell r="E205">
            <v>1</v>
          </cell>
          <cell r="F205">
            <v>1</v>
          </cell>
          <cell r="G205">
            <v>2</v>
          </cell>
          <cell r="H205">
            <v>2</v>
          </cell>
        </row>
        <row r="206">
          <cell r="B206" t="str">
            <v>CITATAH TBK PT</v>
          </cell>
          <cell r="C206">
            <v>1</v>
          </cell>
          <cell r="D206">
            <v>2</v>
          </cell>
          <cell r="E206">
            <v>2</v>
          </cell>
          <cell r="F206">
            <v>2</v>
          </cell>
          <cell r="G206">
            <v>1</v>
          </cell>
          <cell r="H206">
            <v>1</v>
          </cell>
        </row>
        <row r="207">
          <cell r="B207" t="str">
            <v>CITRA MARGA NUSAPHALA PER PT</v>
          </cell>
          <cell r="C207">
            <v>2</v>
          </cell>
          <cell r="D207">
            <v>2</v>
          </cell>
          <cell r="E207">
            <v>2</v>
          </cell>
          <cell r="F207">
            <v>2</v>
          </cell>
          <cell r="G207">
            <v>2</v>
          </cell>
          <cell r="H207">
            <v>1</v>
          </cell>
        </row>
        <row r="208">
          <cell r="B208" t="str">
            <v>CITRA PUTRA REALTY PT</v>
          </cell>
        </row>
        <row r="209">
          <cell r="B209" t="str">
            <v>CITRA TUBINDO TBK PT</v>
          </cell>
          <cell r="D209">
            <v>2</v>
          </cell>
          <cell r="E209">
            <v>2</v>
          </cell>
          <cell r="F209">
            <v>2</v>
          </cell>
          <cell r="G209">
            <v>2</v>
          </cell>
          <cell r="H209">
            <v>2</v>
          </cell>
        </row>
        <row r="210">
          <cell r="B210" t="str">
            <v>CITY RETAIL DEVELOPMENTS TBK</v>
          </cell>
          <cell r="C210">
            <v>1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</row>
        <row r="211">
          <cell r="B211" t="str">
            <v>CLIPAN FINANCE INDONESIA PT</v>
          </cell>
          <cell r="E211">
            <v>2</v>
          </cell>
          <cell r="F211">
            <v>2</v>
          </cell>
          <cell r="G211">
            <v>2</v>
          </cell>
          <cell r="H211">
            <v>1</v>
          </cell>
        </row>
        <row r="212">
          <cell r="B212" t="str">
            <v>COLORPAK INDONESIA TBK PT</v>
          </cell>
          <cell r="C212">
            <v>1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1</v>
          </cell>
        </row>
        <row r="213">
          <cell r="B213" t="str">
            <v>COMMUNICATION CABLE SYSTEMS</v>
          </cell>
          <cell r="G213">
            <v>2</v>
          </cell>
          <cell r="H213">
            <v>3</v>
          </cell>
        </row>
        <row r="214">
          <cell r="B214" t="str">
            <v>COTTONINDO ARIESTA TBK PT</v>
          </cell>
          <cell r="G214">
            <v>1</v>
          </cell>
        </row>
        <row r="215">
          <cell r="B215" t="str">
            <v>COWELL DEVELOPMENT TBK PT</v>
          </cell>
          <cell r="C215">
            <v>2</v>
          </cell>
          <cell r="D215">
            <v>2</v>
          </cell>
          <cell r="E215">
            <v>2</v>
          </cell>
          <cell r="F215">
            <v>2</v>
          </cell>
        </row>
        <row r="216">
          <cell r="B216" t="str">
            <v>DAFAM PROPERTY INDONESIA TBK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</row>
        <row r="217">
          <cell r="B217" t="str">
            <v>DAMAI SEJAHTERA ABADI TBK PT</v>
          </cell>
        </row>
        <row r="218">
          <cell r="B218" t="str">
            <v>DANA BRATA LUHUR TBK PT</v>
          </cell>
          <cell r="G218">
            <v>1</v>
          </cell>
          <cell r="H218">
            <v>1</v>
          </cell>
        </row>
        <row r="219">
          <cell r="B219" t="str">
            <v>DANA INVESTASI REAL ESTAT SI</v>
          </cell>
        </row>
        <row r="220">
          <cell r="B220" t="str">
            <v>DANAREKSA ETF ID ESG SCRNED</v>
          </cell>
        </row>
        <row r="221">
          <cell r="B221" t="str">
            <v>DANAREKSA ETF ID TOP 40</v>
          </cell>
        </row>
        <row r="222">
          <cell r="B222" t="str">
            <v>DANASUPRA ERAPACIFIC TBK PT</v>
          </cell>
          <cell r="C222">
            <v>1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1</v>
          </cell>
        </row>
        <row r="223">
          <cell r="B223" t="str">
            <v>DARMA HENWA PT TBK</v>
          </cell>
          <cell r="C223">
            <v>2</v>
          </cell>
          <cell r="D223">
            <v>2</v>
          </cell>
          <cell r="E223">
            <v>2</v>
          </cell>
          <cell r="F223">
            <v>2</v>
          </cell>
          <cell r="G223">
            <v>2</v>
          </cell>
          <cell r="H223">
            <v>5</v>
          </cell>
        </row>
        <row r="224">
          <cell r="B224" t="str">
            <v>DARMI BERSAUDARA TBK PT</v>
          </cell>
          <cell r="G224">
            <v>1</v>
          </cell>
          <cell r="H224">
            <v>1</v>
          </cell>
        </row>
        <row r="225">
          <cell r="B225" t="str">
            <v>DARYA VARIA LABORATORIA PT</v>
          </cell>
          <cell r="C225">
            <v>2</v>
          </cell>
          <cell r="D225">
            <v>3</v>
          </cell>
          <cell r="E225">
            <v>3</v>
          </cell>
          <cell r="F225">
            <v>3</v>
          </cell>
          <cell r="G225">
            <v>3</v>
          </cell>
          <cell r="H225">
            <v>3</v>
          </cell>
        </row>
        <row r="226">
          <cell r="B226" t="str">
            <v>DCI INDONESIA TBK PT</v>
          </cell>
          <cell r="H226">
            <v>1</v>
          </cell>
        </row>
        <row r="227">
          <cell r="B227" t="str">
            <v>DELTA DJAKARTA TBK PT</v>
          </cell>
          <cell r="C227">
            <v>2</v>
          </cell>
          <cell r="D227">
            <v>2</v>
          </cell>
          <cell r="E227">
            <v>2</v>
          </cell>
          <cell r="F227">
            <v>2</v>
          </cell>
          <cell r="G227">
            <v>2</v>
          </cell>
          <cell r="H227">
            <v>2</v>
          </cell>
        </row>
        <row r="228">
          <cell r="B228" t="str">
            <v>DELTA DUNIA MAKMUR TBK PT</v>
          </cell>
          <cell r="C228">
            <v>4</v>
          </cell>
          <cell r="D228">
            <v>4</v>
          </cell>
          <cell r="E228">
            <v>4</v>
          </cell>
          <cell r="F228">
            <v>4</v>
          </cell>
          <cell r="G228">
            <v>4</v>
          </cell>
          <cell r="H228">
            <v>4</v>
          </cell>
        </row>
        <row r="229">
          <cell r="B229" t="str">
            <v>DESTINASI TIRTA NUSANTARA</v>
          </cell>
          <cell r="C229">
            <v>1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</row>
        <row r="230">
          <cell r="B230" t="str">
            <v>DEWATA FREIGHTINTERNATIONAL</v>
          </cell>
        </row>
        <row r="231">
          <cell r="B231" t="str">
            <v>DHARMA SAMUDERA FISHING PT</v>
          </cell>
          <cell r="C231">
            <v>1</v>
          </cell>
          <cell r="D231">
            <v>1</v>
          </cell>
          <cell r="E231">
            <v>1</v>
          </cell>
          <cell r="F231">
            <v>1</v>
          </cell>
          <cell r="G231">
            <v>2</v>
          </cell>
          <cell r="H231">
            <v>2</v>
          </cell>
        </row>
        <row r="232">
          <cell r="B232" t="str">
            <v>DHARMA SATYA NUSANTARA PT</v>
          </cell>
          <cell r="C232">
            <v>2</v>
          </cell>
          <cell r="D232">
            <v>3</v>
          </cell>
          <cell r="E232">
            <v>3</v>
          </cell>
          <cell r="F232">
            <v>3</v>
          </cell>
          <cell r="G232">
            <v>3</v>
          </cell>
          <cell r="H232">
            <v>3</v>
          </cell>
        </row>
        <row r="233">
          <cell r="B233" t="str">
            <v>DIAGNOS LABORATORIUM UTAMA T</v>
          </cell>
          <cell r="H233">
            <v>1</v>
          </cell>
        </row>
        <row r="234">
          <cell r="B234" t="str">
            <v>DIAMOND CITRA PROPERTINDO TB</v>
          </cell>
          <cell r="H234">
            <v>1</v>
          </cell>
        </row>
        <row r="235">
          <cell r="B235" t="str">
            <v>DIAMOND FOOD INDONESIA TBK P</v>
          </cell>
        </row>
        <row r="236">
          <cell r="B236" t="str">
            <v>DIAN SWASTATIKA SENTOSA TBK</v>
          </cell>
          <cell r="C236">
            <v>2</v>
          </cell>
          <cell r="D236">
            <v>2</v>
          </cell>
          <cell r="E236">
            <v>2</v>
          </cell>
          <cell r="F236">
            <v>2</v>
          </cell>
          <cell r="G236">
            <v>3</v>
          </cell>
          <cell r="H236">
            <v>3</v>
          </cell>
        </row>
        <row r="237">
          <cell r="B237" t="str">
            <v>DIGITAL MEDIATAMA MAXIMA TBK</v>
          </cell>
          <cell r="G237">
            <v>1</v>
          </cell>
          <cell r="H237">
            <v>1</v>
          </cell>
        </row>
        <row r="238">
          <cell r="B238" t="str">
            <v>DIRE CIPT PROP PERHOT PADJA</v>
          </cell>
        </row>
        <row r="239">
          <cell r="B239" t="str">
            <v>DIRE CIPTA PROPERTI RITEL ID</v>
          </cell>
        </row>
        <row r="240">
          <cell r="B240" t="str">
            <v>DISTRIBUSI VOUCHER NUSANTARA</v>
          </cell>
        </row>
        <row r="241">
          <cell r="B241" t="str">
            <v>DJASA UBERSAKTI TBK PT</v>
          </cell>
        </row>
        <row r="242">
          <cell r="B242" t="str">
            <v>DMS PROPERTINDO TBK PT</v>
          </cell>
          <cell r="G242">
            <v>1</v>
          </cell>
          <cell r="H242">
            <v>1</v>
          </cell>
        </row>
        <row r="243">
          <cell r="B243" t="str">
            <v>DUA PUTRA UTAMA MAKMUR TBK P</v>
          </cell>
        </row>
        <row r="244">
          <cell r="B244" t="str">
            <v>DUTA ANGGADA REALTY TBK PT</v>
          </cell>
          <cell r="C244">
            <v>1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</row>
        <row r="245">
          <cell r="B245" t="str">
            <v>DUTA INTIDAYA TBK PT</v>
          </cell>
          <cell r="D245">
            <v>1</v>
          </cell>
          <cell r="E245">
            <v>1</v>
          </cell>
          <cell r="F245">
            <v>2</v>
          </cell>
          <cell r="G245">
            <v>2</v>
          </cell>
          <cell r="H245">
            <v>2</v>
          </cell>
        </row>
        <row r="246">
          <cell r="B246" t="str">
            <v>DUTA PERTIWI NUSANTARA PT</v>
          </cell>
          <cell r="D246">
            <v>1</v>
          </cell>
          <cell r="E246">
            <v>1</v>
          </cell>
          <cell r="F246">
            <v>1</v>
          </cell>
          <cell r="G246">
            <v>1</v>
          </cell>
        </row>
        <row r="247">
          <cell r="B247" t="str">
            <v>DUTA PERTIWI TBK PT</v>
          </cell>
        </row>
        <row r="248">
          <cell r="B248" t="str">
            <v>DWI GUNA LAKSANA TBK PT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</row>
        <row r="249">
          <cell r="B249" t="str">
            <v>DYANDRA MEDIA INTERNATIONAL</v>
          </cell>
          <cell r="C249">
            <v>2</v>
          </cell>
          <cell r="D249">
            <v>2</v>
          </cell>
          <cell r="E249">
            <v>2</v>
          </cell>
          <cell r="F249">
            <v>2</v>
          </cell>
          <cell r="G249">
            <v>1</v>
          </cell>
          <cell r="H249">
            <v>1</v>
          </cell>
        </row>
        <row r="250">
          <cell r="B250" t="str">
            <v>EAGLE HIGH PLANTATIONS TBK P</v>
          </cell>
          <cell r="C250">
            <v>2</v>
          </cell>
          <cell r="D250">
            <v>2</v>
          </cell>
          <cell r="E250">
            <v>2</v>
          </cell>
          <cell r="F250">
            <v>2</v>
          </cell>
          <cell r="G250">
            <v>2</v>
          </cell>
          <cell r="H250">
            <v>1</v>
          </cell>
        </row>
        <row r="251">
          <cell r="B251" t="str">
            <v>EASTPARC HOTEL TBK PT</v>
          </cell>
          <cell r="D251">
            <v>1</v>
          </cell>
          <cell r="E251">
            <v>1</v>
          </cell>
          <cell r="F251">
            <v>1</v>
          </cell>
          <cell r="G251">
            <v>1</v>
          </cell>
          <cell r="H251">
            <v>1</v>
          </cell>
        </row>
        <row r="252">
          <cell r="B252" t="str">
            <v>EKA SARI LORENA TRANSPORT TB</v>
          </cell>
        </row>
        <row r="253">
          <cell r="B253" t="str">
            <v>EKADHARMA INTERNATIONAL TBK</v>
          </cell>
        </row>
        <row r="254">
          <cell r="B254" t="str">
            <v>ELANG MAHKOTA TEKNOLOGI TBK</v>
          </cell>
          <cell r="C254">
            <v>3</v>
          </cell>
          <cell r="D254">
            <v>3</v>
          </cell>
          <cell r="E254">
            <v>3</v>
          </cell>
          <cell r="F254">
            <v>2</v>
          </cell>
          <cell r="G254">
            <v>2</v>
          </cell>
          <cell r="H254">
            <v>2</v>
          </cell>
        </row>
        <row r="255">
          <cell r="B255" t="str">
            <v>ELECTRONIC CITY INDONESIA TB</v>
          </cell>
          <cell r="C255">
            <v>2</v>
          </cell>
          <cell r="D255">
            <v>2</v>
          </cell>
          <cell r="E255">
            <v>2</v>
          </cell>
          <cell r="F255">
            <v>2</v>
          </cell>
          <cell r="G255">
            <v>2</v>
          </cell>
        </row>
        <row r="256">
          <cell r="B256" t="str">
            <v>ELNUSA PT</v>
          </cell>
          <cell r="C256">
            <v>2</v>
          </cell>
          <cell r="D256">
            <v>2</v>
          </cell>
          <cell r="E256">
            <v>2</v>
          </cell>
          <cell r="F256">
            <v>2</v>
          </cell>
          <cell r="G256">
            <v>2</v>
          </cell>
          <cell r="H256">
            <v>2</v>
          </cell>
        </row>
        <row r="257">
          <cell r="B257" t="str">
            <v>EMDEKI UTAMA PT</v>
          </cell>
          <cell r="E257">
            <v>2</v>
          </cell>
          <cell r="F257">
            <v>2</v>
          </cell>
          <cell r="G257">
            <v>2</v>
          </cell>
          <cell r="H257">
            <v>2</v>
          </cell>
        </row>
        <row r="258">
          <cell r="B258" t="str">
            <v>ENERGI MEGA PERSADA TBK PT</v>
          </cell>
          <cell r="C258">
            <v>2</v>
          </cell>
          <cell r="D258">
            <v>2</v>
          </cell>
          <cell r="E258">
            <v>2</v>
          </cell>
          <cell r="F258">
            <v>2</v>
          </cell>
          <cell r="G258">
            <v>3</v>
          </cell>
          <cell r="H258">
            <v>3</v>
          </cell>
        </row>
        <row r="259">
          <cell r="B259" t="str">
            <v>ENSEVAL PUTERA MEGATRADIN PT</v>
          </cell>
        </row>
        <row r="260">
          <cell r="B260" t="str">
            <v>ENVY TECHNOLOGIES INDONESIA</v>
          </cell>
          <cell r="G260">
            <v>3</v>
          </cell>
        </row>
        <row r="261">
          <cell r="B261" t="str">
            <v>EQUITY DEVELOPMENT INVESTMEN</v>
          </cell>
          <cell r="C261">
            <v>1</v>
          </cell>
          <cell r="D261">
            <v>1</v>
          </cell>
          <cell r="E261">
            <v>1</v>
          </cell>
          <cell r="F261">
            <v>1</v>
          </cell>
          <cell r="G261">
            <v>1</v>
          </cell>
          <cell r="H261">
            <v>2</v>
          </cell>
        </row>
        <row r="262">
          <cell r="B262" t="str">
            <v>ERA GRAHAREALTY TBK PT</v>
          </cell>
        </row>
        <row r="263">
          <cell r="B263" t="str">
            <v>ERA MANDIRI CEMERLANG TBK PT</v>
          </cell>
          <cell r="G263">
            <v>1</v>
          </cell>
          <cell r="H263">
            <v>1</v>
          </cell>
        </row>
        <row r="264">
          <cell r="B264" t="str">
            <v>ERAJAYA SWASEMBADA TBK PT</v>
          </cell>
          <cell r="C264">
            <v>1</v>
          </cell>
          <cell r="D264">
            <v>1</v>
          </cell>
          <cell r="E264">
            <v>1</v>
          </cell>
          <cell r="F264">
            <v>1</v>
          </cell>
          <cell r="G264">
            <v>2</v>
          </cell>
          <cell r="H264">
            <v>1</v>
          </cell>
        </row>
        <row r="265">
          <cell r="B265" t="str">
            <v>ERATEX DJAJA TBK PT</v>
          </cell>
          <cell r="C265">
            <v>2</v>
          </cell>
          <cell r="D265">
            <v>1</v>
          </cell>
          <cell r="E265">
            <v>1</v>
          </cell>
          <cell r="F265">
            <v>1</v>
          </cell>
          <cell r="G265">
            <v>1</v>
          </cell>
          <cell r="H265">
            <v>1</v>
          </cell>
        </row>
        <row r="266">
          <cell r="B266" t="str">
            <v>ESTA MUTLI USAHA TBK PT</v>
          </cell>
        </row>
        <row r="267">
          <cell r="B267" t="str">
            <v>ESTIKA TATA TIARA TBK PT</v>
          </cell>
          <cell r="F267">
            <v>1</v>
          </cell>
          <cell r="G267">
            <v>1</v>
          </cell>
          <cell r="H267">
            <v>1</v>
          </cell>
        </row>
        <row r="268">
          <cell r="B268" t="str">
            <v>ETERINDO WAHANATAMA TBK PT</v>
          </cell>
          <cell r="C268">
            <v>2</v>
          </cell>
          <cell r="D268">
            <v>2</v>
          </cell>
          <cell r="E268">
            <v>2</v>
          </cell>
          <cell r="F268">
            <v>2</v>
          </cell>
          <cell r="G268">
            <v>2</v>
          </cell>
          <cell r="H268">
            <v>2</v>
          </cell>
        </row>
        <row r="269">
          <cell r="B269" t="str">
            <v>ETF PHILLIP MSCI ID EQ INDEX</v>
          </cell>
        </row>
        <row r="270">
          <cell r="B270" t="str">
            <v>EUREKA PRIMA JAKARTA TBK PT</v>
          </cell>
        </row>
        <row r="271">
          <cell r="B271" t="str">
            <v>EVER SHINE TEX TBK PT</v>
          </cell>
          <cell r="C271">
            <v>2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</row>
        <row r="272">
          <cell r="B272" t="str">
            <v>EXPLOITASI ENERGI INDONESIA</v>
          </cell>
          <cell r="C272">
            <v>1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</row>
        <row r="273">
          <cell r="B273" t="str">
            <v>EXPRESS TRANSINDO UTAMA TBK</v>
          </cell>
          <cell r="C273">
            <v>2</v>
          </cell>
          <cell r="D273">
            <v>2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</row>
        <row r="274">
          <cell r="B274" t="str">
            <v>FAJAR SURYA WISESA PT</v>
          </cell>
          <cell r="C274">
            <v>1</v>
          </cell>
          <cell r="D274">
            <v>2</v>
          </cell>
          <cell r="E274">
            <v>2</v>
          </cell>
          <cell r="F274">
            <v>1</v>
          </cell>
          <cell r="G274">
            <v>3</v>
          </cell>
          <cell r="H274">
            <v>3</v>
          </cell>
        </row>
        <row r="275">
          <cell r="B275" t="str">
            <v>FALMACO NONWOVEN INDUSTRI TB</v>
          </cell>
        </row>
        <row r="276">
          <cell r="B276" t="str">
            <v>FAP AGRI TBK PT</v>
          </cell>
        </row>
        <row r="277">
          <cell r="B277" t="str">
            <v>FASTFOOD INDONESIA TBK PT</v>
          </cell>
          <cell r="D277">
            <v>2</v>
          </cell>
          <cell r="E277">
            <v>2</v>
          </cell>
          <cell r="F277">
            <v>2</v>
          </cell>
          <cell r="G277">
            <v>2</v>
          </cell>
          <cell r="H277">
            <v>2</v>
          </cell>
        </row>
        <row r="278">
          <cell r="B278" t="str">
            <v>FIMPERKASA UTAMA TBK PT</v>
          </cell>
        </row>
        <row r="279">
          <cell r="B279" t="str">
            <v>FIRST INDO AMERICAN LEASING</v>
          </cell>
        </row>
        <row r="280">
          <cell r="B280" t="str">
            <v>FIRST MEDIA TBK PT</v>
          </cell>
          <cell r="D280">
            <v>4</v>
          </cell>
          <cell r="E280">
            <v>2</v>
          </cell>
          <cell r="F280">
            <v>2</v>
          </cell>
          <cell r="G280">
            <v>1</v>
          </cell>
          <cell r="H280">
            <v>1</v>
          </cell>
        </row>
        <row r="281">
          <cell r="B281" t="str">
            <v>FKS FOOD SEJAHTERA TBK PT</v>
          </cell>
          <cell r="C281">
            <v>2</v>
          </cell>
          <cell r="D281">
            <v>2</v>
          </cell>
          <cell r="E281">
            <v>1</v>
          </cell>
          <cell r="F281">
            <v>1</v>
          </cell>
          <cell r="G281">
            <v>2</v>
          </cell>
          <cell r="H281">
            <v>2</v>
          </cell>
        </row>
        <row r="282">
          <cell r="B282" t="str">
            <v>FKS MULTI AGRO TBK PT</v>
          </cell>
          <cell r="C282">
            <v>1</v>
          </cell>
          <cell r="D282">
            <v>1</v>
          </cell>
          <cell r="E282">
            <v>1</v>
          </cell>
          <cell r="F282">
            <v>2</v>
          </cell>
          <cell r="G282">
            <v>2</v>
          </cell>
          <cell r="H282">
            <v>2</v>
          </cell>
        </row>
        <row r="283">
          <cell r="B283" t="str">
            <v>FORMOSA INGREDIENT FACTORY T</v>
          </cell>
        </row>
        <row r="284">
          <cell r="B284" t="str">
            <v>FORTUNE INDONESIA TBK PT</v>
          </cell>
          <cell r="C284">
            <v>1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1</v>
          </cell>
        </row>
        <row r="285">
          <cell r="B285" t="str">
            <v>FORTUNE MATE INDONESIA PT</v>
          </cell>
          <cell r="C285">
            <v>1</v>
          </cell>
          <cell r="D285">
            <v>1</v>
          </cell>
          <cell r="E285">
            <v>1</v>
          </cell>
          <cell r="F285">
            <v>1</v>
          </cell>
          <cell r="G285">
            <v>1</v>
          </cell>
          <cell r="H285">
            <v>1</v>
          </cell>
        </row>
        <row r="286">
          <cell r="B286" t="str">
            <v>FORZA LAND INDONESIA TBK PT</v>
          </cell>
          <cell r="E286">
            <v>1</v>
          </cell>
          <cell r="F286">
            <v>1</v>
          </cell>
          <cell r="G286">
            <v>1</v>
          </cell>
        </row>
        <row r="287">
          <cell r="B287" t="str">
            <v>FUJI FINANCE INDONESIA TBK</v>
          </cell>
          <cell r="G287">
            <v>1</v>
          </cell>
          <cell r="H287">
            <v>1</v>
          </cell>
        </row>
        <row r="288">
          <cell r="B288" t="str">
            <v>GAJAH TUNGGAL TBK PT</v>
          </cell>
          <cell r="C288">
            <v>2</v>
          </cell>
          <cell r="D288">
            <v>2</v>
          </cell>
          <cell r="E288">
            <v>2</v>
          </cell>
          <cell r="F288">
            <v>2</v>
          </cell>
          <cell r="G288">
            <v>2</v>
          </cell>
          <cell r="H288">
            <v>2</v>
          </cell>
        </row>
        <row r="289">
          <cell r="B289" t="str">
            <v>GALVA TECHNOLOGY TBK PT</v>
          </cell>
          <cell r="G289">
            <v>1</v>
          </cell>
          <cell r="H289">
            <v>1</v>
          </cell>
        </row>
        <row r="290">
          <cell r="B290" t="str">
            <v>GARDA TUJUH BUANA TBK PT</v>
          </cell>
          <cell r="D290">
            <v>1</v>
          </cell>
          <cell r="E290">
            <v>1</v>
          </cell>
          <cell r="F290">
            <v>1</v>
          </cell>
          <cell r="G290">
            <v>1</v>
          </cell>
        </row>
        <row r="291">
          <cell r="B291" t="str">
            <v>GARUDA INDONESIA PERSERO TBK</v>
          </cell>
          <cell r="C291">
            <v>2</v>
          </cell>
          <cell r="D291">
            <v>2</v>
          </cell>
          <cell r="E291">
            <v>2</v>
          </cell>
          <cell r="F291">
            <v>3</v>
          </cell>
          <cell r="G291">
            <v>3</v>
          </cell>
          <cell r="H291">
            <v>3</v>
          </cell>
        </row>
        <row r="292">
          <cell r="B292" t="str">
            <v>GARUDA MAINTENANCE FACILITY</v>
          </cell>
          <cell r="E292">
            <v>1</v>
          </cell>
          <cell r="F292">
            <v>1</v>
          </cell>
          <cell r="G292">
            <v>2</v>
          </cell>
          <cell r="H292">
            <v>2</v>
          </cell>
        </row>
        <row r="293">
          <cell r="B293" t="str">
            <v>GARUDA METALINDO TBK PT</v>
          </cell>
          <cell r="H293">
            <v>1</v>
          </cell>
        </row>
        <row r="294">
          <cell r="B294" t="str">
            <v>GARUDAFOOD PUTRA PUTRI JAYA</v>
          </cell>
          <cell r="F294">
            <v>1</v>
          </cell>
          <cell r="G294">
            <v>2</v>
          </cell>
          <cell r="H294">
            <v>2</v>
          </cell>
        </row>
        <row r="295">
          <cell r="B295" t="str">
            <v>GAYA ABADI SEMPURNA TBK PT</v>
          </cell>
          <cell r="G295">
            <v>1</v>
          </cell>
          <cell r="H295">
            <v>1</v>
          </cell>
        </row>
        <row r="296">
          <cell r="B296" t="str">
            <v>GEMA GRAHASARANA TBK PT</v>
          </cell>
          <cell r="C296">
            <v>1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2</v>
          </cell>
        </row>
        <row r="297">
          <cell r="B297" t="str">
            <v>GEOPRIMA SOLUSI TBK PT</v>
          </cell>
        </row>
        <row r="298">
          <cell r="B298" t="str">
            <v>GIHON TELEKOMUNIKASI INDONES</v>
          </cell>
          <cell r="E298">
            <v>1</v>
          </cell>
          <cell r="F298">
            <v>1</v>
          </cell>
          <cell r="G298">
            <v>1</v>
          </cell>
          <cell r="H298">
            <v>1</v>
          </cell>
        </row>
        <row r="299">
          <cell r="B299" t="str">
            <v>GINTING JAYA ENERGI TBK PT</v>
          </cell>
          <cell r="G299">
            <v>1</v>
          </cell>
          <cell r="H299">
            <v>1</v>
          </cell>
        </row>
        <row r="300">
          <cell r="B300" t="str">
            <v>GLOBAL KITA TERANG TBK PT</v>
          </cell>
          <cell r="D300">
            <v>1</v>
          </cell>
          <cell r="E300">
            <v>1</v>
          </cell>
          <cell r="F300">
            <v>1</v>
          </cell>
          <cell r="G300">
            <v>1</v>
          </cell>
          <cell r="H300">
            <v>1</v>
          </cell>
        </row>
        <row r="301">
          <cell r="B301" t="str">
            <v>GLOBAL MEDIACOM TBK PT</v>
          </cell>
          <cell r="C301">
            <v>3</v>
          </cell>
          <cell r="D301">
            <v>3</v>
          </cell>
          <cell r="E301">
            <v>3</v>
          </cell>
          <cell r="F301">
            <v>3</v>
          </cell>
          <cell r="G301">
            <v>3</v>
          </cell>
          <cell r="H301">
            <v>3</v>
          </cell>
        </row>
        <row r="302">
          <cell r="B302" t="str">
            <v>GLOBAL SUKSES SOLUSI TBK PT</v>
          </cell>
        </row>
        <row r="303">
          <cell r="B303" t="str">
            <v>GOLDEN EAGLE ENERGY TBK PT</v>
          </cell>
          <cell r="C303">
            <v>3</v>
          </cell>
          <cell r="D303">
            <v>3</v>
          </cell>
          <cell r="E303">
            <v>1</v>
          </cell>
          <cell r="F303">
            <v>1</v>
          </cell>
          <cell r="G303">
            <v>1</v>
          </cell>
          <cell r="H303">
            <v>1</v>
          </cell>
        </row>
        <row r="304">
          <cell r="B304" t="str">
            <v>GOLDEN ENERGY MINES TBK PT</v>
          </cell>
          <cell r="C304">
            <v>3</v>
          </cell>
          <cell r="D304">
            <v>3</v>
          </cell>
          <cell r="E304">
            <v>3</v>
          </cell>
          <cell r="F304">
            <v>3</v>
          </cell>
          <cell r="G304">
            <v>3</v>
          </cell>
          <cell r="H304">
            <v>2</v>
          </cell>
        </row>
        <row r="305">
          <cell r="B305" t="str">
            <v>GOLDEN FLOWER PT</v>
          </cell>
          <cell r="F305">
            <v>2</v>
          </cell>
          <cell r="G305">
            <v>2</v>
          </cell>
          <cell r="H305">
            <v>1</v>
          </cell>
        </row>
        <row r="306">
          <cell r="B306" t="str">
            <v>GOLDEN PLANTATION TBK PT</v>
          </cell>
          <cell r="C306">
            <v>2</v>
          </cell>
          <cell r="D306">
            <v>2</v>
          </cell>
          <cell r="E306">
            <v>2</v>
          </cell>
          <cell r="F306">
            <v>1</v>
          </cell>
        </row>
        <row r="307">
          <cell r="B307" t="str">
            <v>GOODYEAR INDONESIA PT</v>
          </cell>
          <cell r="E307">
            <v>1</v>
          </cell>
          <cell r="F307">
            <v>1</v>
          </cell>
          <cell r="G307">
            <v>1</v>
          </cell>
        </row>
        <row r="308">
          <cell r="B308" t="str">
            <v>GOWA MAKASSAR TOURISM DEVEL</v>
          </cell>
        </row>
        <row r="309">
          <cell r="B309" t="str">
            <v>GOZCO PLANTATIONS TBK PT</v>
          </cell>
          <cell r="C309">
            <v>2</v>
          </cell>
          <cell r="D309">
            <v>2</v>
          </cell>
          <cell r="E309">
            <v>2</v>
          </cell>
          <cell r="F309">
            <v>1</v>
          </cell>
          <cell r="G309">
            <v>1</v>
          </cell>
          <cell r="H309">
            <v>1</v>
          </cell>
        </row>
        <row r="310">
          <cell r="B310" t="str">
            <v>GRAHA ANDRASENTRA PROPERTIND</v>
          </cell>
          <cell r="G310">
            <v>1</v>
          </cell>
          <cell r="H310">
            <v>1</v>
          </cell>
        </row>
        <row r="311">
          <cell r="B311" t="str">
            <v>GRAHA LAYAR PRIMA TBK PT</v>
          </cell>
          <cell r="C311">
            <v>1</v>
          </cell>
          <cell r="D311">
            <v>1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</row>
        <row r="312">
          <cell r="B312" t="str">
            <v>GRAND HOUSE MULIA TBK PT</v>
          </cell>
          <cell r="H312">
            <v>1</v>
          </cell>
        </row>
        <row r="313">
          <cell r="B313" t="str">
            <v>GRAND KARTECH TBK PT</v>
          </cell>
          <cell r="C313">
            <v>1</v>
          </cell>
          <cell r="D313">
            <v>1</v>
          </cell>
          <cell r="E313">
            <v>2</v>
          </cell>
          <cell r="F313">
            <v>2</v>
          </cell>
        </row>
        <row r="314">
          <cell r="B314" t="str">
            <v>GREENWOOD SEJAHTERA TBK PT</v>
          </cell>
          <cell r="C314">
            <v>1</v>
          </cell>
          <cell r="D314">
            <v>1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</row>
        <row r="315">
          <cell r="B315" t="str">
            <v>GTS INTERNASIONAL TBK PT</v>
          </cell>
        </row>
        <row r="316">
          <cell r="B316" t="str">
            <v>GUDANG GARAM TBK PT</v>
          </cell>
          <cell r="D316">
            <v>2</v>
          </cell>
          <cell r="E316">
            <v>2</v>
          </cell>
          <cell r="F316">
            <v>2</v>
          </cell>
          <cell r="G316">
            <v>2</v>
          </cell>
          <cell r="H316">
            <v>2</v>
          </cell>
        </row>
        <row r="317">
          <cell r="B317" t="str">
            <v>GUNA TIMUR RAYA TBK PT</v>
          </cell>
          <cell r="F317">
            <v>1</v>
          </cell>
          <cell r="G317">
            <v>1</v>
          </cell>
          <cell r="H317">
            <v>1</v>
          </cell>
        </row>
        <row r="318">
          <cell r="B318" t="str">
            <v>GUNAWAN DIANJAYA STEEL TBK</v>
          </cell>
          <cell r="C318">
            <v>1</v>
          </cell>
          <cell r="D318">
            <v>1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</row>
        <row r="319">
          <cell r="B319" t="str">
            <v>GUNUNG RAJA PAKSI TBK PT</v>
          </cell>
          <cell r="G319">
            <v>3</v>
          </cell>
          <cell r="H319">
            <v>2</v>
          </cell>
        </row>
        <row r="320">
          <cell r="B320" t="str">
            <v>HANSON INTERNATIONAL TBK PT</v>
          </cell>
        </row>
        <row r="321">
          <cell r="B321" t="str">
            <v>HARAPAN DUTA PERTIWI TBK PT</v>
          </cell>
        </row>
        <row r="322">
          <cell r="B322" t="str">
            <v>HARTADINATA ABADI TBK PT</v>
          </cell>
          <cell r="E322">
            <v>1</v>
          </cell>
          <cell r="F322">
            <v>1</v>
          </cell>
          <cell r="G322">
            <v>1</v>
          </cell>
          <cell r="H322">
            <v>1</v>
          </cell>
        </row>
        <row r="323">
          <cell r="B323" t="str">
            <v>HARUM ENERGY TBK PT</v>
          </cell>
          <cell r="C323">
            <v>2</v>
          </cell>
          <cell r="D323">
            <v>2</v>
          </cell>
          <cell r="E323">
            <v>2</v>
          </cell>
          <cell r="F323">
            <v>2</v>
          </cell>
          <cell r="G323">
            <v>2</v>
          </cell>
          <cell r="H323">
            <v>2</v>
          </cell>
        </row>
        <row r="324">
          <cell r="B324" t="str">
            <v>HASNUR INTERNASIONAL SHIPPIN</v>
          </cell>
        </row>
        <row r="325">
          <cell r="B325" t="str">
            <v>HENSEL DAVEST INDONESIA TBK</v>
          </cell>
          <cell r="G325">
            <v>1</v>
          </cell>
          <cell r="H325">
            <v>1</v>
          </cell>
        </row>
        <row r="326">
          <cell r="B326" t="str">
            <v>HERO SUPERMARKET TBK PT</v>
          </cell>
          <cell r="C326">
            <v>2</v>
          </cell>
          <cell r="D326">
            <v>3</v>
          </cell>
          <cell r="E326">
            <v>3</v>
          </cell>
          <cell r="F326">
            <v>3</v>
          </cell>
          <cell r="G326">
            <v>3</v>
          </cell>
          <cell r="H326">
            <v>3</v>
          </cell>
        </row>
        <row r="327">
          <cell r="B327" t="str">
            <v>HEXINDO ADIPERKASA TBK PT</v>
          </cell>
          <cell r="C327">
            <v>3</v>
          </cell>
          <cell r="D327">
            <v>2</v>
          </cell>
          <cell r="E327">
            <v>2</v>
          </cell>
          <cell r="F327">
            <v>2</v>
          </cell>
          <cell r="G327">
            <v>2</v>
          </cell>
          <cell r="H327">
            <v>2</v>
          </cell>
        </row>
        <row r="328">
          <cell r="B328" t="str">
            <v>HIMALAYA ENERGI PERKASA TBK</v>
          </cell>
          <cell r="C328">
            <v>1</v>
          </cell>
          <cell r="D328">
            <v>1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</row>
        <row r="329">
          <cell r="B329" t="str">
            <v>HK METALS UTAMA TBK PT</v>
          </cell>
          <cell r="F329">
            <v>1</v>
          </cell>
          <cell r="G329">
            <v>1</v>
          </cell>
          <cell r="H329">
            <v>1</v>
          </cell>
        </row>
        <row r="330">
          <cell r="B330" t="str">
            <v>HM SAMPOERNA TBK PT</v>
          </cell>
          <cell r="C330">
            <v>2</v>
          </cell>
          <cell r="D330">
            <v>2</v>
          </cell>
          <cell r="E330">
            <v>2</v>
          </cell>
          <cell r="F330">
            <v>2</v>
          </cell>
          <cell r="G330">
            <v>3</v>
          </cell>
          <cell r="H330">
            <v>2</v>
          </cell>
        </row>
        <row r="331">
          <cell r="B331" t="str">
            <v>HOTEL FITRA INTERNATIONAL TB</v>
          </cell>
          <cell r="G331">
            <v>1</v>
          </cell>
          <cell r="H331">
            <v>1</v>
          </cell>
        </row>
        <row r="332">
          <cell r="B332" t="str">
            <v>HOTEL MANDARINE REGENCY TBK</v>
          </cell>
        </row>
        <row r="333">
          <cell r="B333" t="str">
            <v>HOTEL SAHID JAYA INTL PT</v>
          </cell>
          <cell r="C333">
            <v>1</v>
          </cell>
          <cell r="D333">
            <v>2</v>
          </cell>
          <cell r="E333">
            <v>2</v>
          </cell>
          <cell r="F333">
            <v>2</v>
          </cell>
          <cell r="G333">
            <v>2</v>
          </cell>
          <cell r="H333">
            <v>2</v>
          </cell>
        </row>
        <row r="334">
          <cell r="B334" t="str">
            <v>HUMPUSS INTERMODA TRANS PT</v>
          </cell>
          <cell r="C334">
            <v>2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1</v>
          </cell>
        </row>
        <row r="335">
          <cell r="B335" t="str">
            <v>ICTSI JASA PRIMA TBK PT</v>
          </cell>
          <cell r="C335">
            <v>1</v>
          </cell>
          <cell r="D335">
            <v>1</v>
          </cell>
          <cell r="E335">
            <v>1</v>
          </cell>
          <cell r="F335">
            <v>1</v>
          </cell>
          <cell r="G335">
            <v>1</v>
          </cell>
        </row>
        <row r="336">
          <cell r="B336" t="str">
            <v>IDEA INDONESIA AKADEMI TBK P</v>
          </cell>
        </row>
        <row r="337">
          <cell r="B337" t="str">
            <v>IFISHDECO TBK PT</v>
          </cell>
          <cell r="G337">
            <v>3</v>
          </cell>
          <cell r="H337">
            <v>2</v>
          </cell>
        </row>
        <row r="338">
          <cell r="B338" t="str">
            <v>IMAGO MULIA PERSADA TBK PT</v>
          </cell>
          <cell r="H338">
            <v>1</v>
          </cell>
        </row>
        <row r="339">
          <cell r="B339" t="str">
            <v>IMPACK PRATAMA INDUSTRI TBK</v>
          </cell>
          <cell r="C339">
            <v>1</v>
          </cell>
          <cell r="D339">
            <v>1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</row>
        <row r="340">
          <cell r="B340" t="str">
            <v>INDAH KIAT PULP &amp; PAPER TBK</v>
          </cell>
          <cell r="D340">
            <v>1</v>
          </cell>
          <cell r="E340">
            <v>3</v>
          </cell>
          <cell r="F340">
            <v>3</v>
          </cell>
          <cell r="G340">
            <v>3</v>
          </cell>
          <cell r="H340">
            <v>3</v>
          </cell>
        </row>
        <row r="341">
          <cell r="B341" t="str">
            <v>INDAH PRAKASA SENTOSA TBK PT</v>
          </cell>
          <cell r="F341">
            <v>1</v>
          </cell>
          <cell r="G341">
            <v>1</v>
          </cell>
          <cell r="H341">
            <v>1</v>
          </cell>
        </row>
        <row r="342">
          <cell r="B342" t="str">
            <v>INDAL ALUMINIUM INDUSTRY PT</v>
          </cell>
          <cell r="C342">
            <v>2</v>
          </cell>
          <cell r="D342">
            <v>2</v>
          </cell>
          <cell r="E342">
            <v>2</v>
          </cell>
          <cell r="F342">
            <v>1</v>
          </cell>
          <cell r="G342">
            <v>1</v>
          </cell>
          <cell r="H342">
            <v>1</v>
          </cell>
        </row>
        <row r="343">
          <cell r="B343" t="str">
            <v>INDEKS INSIGHT ETF FTSE LVFI</v>
          </cell>
        </row>
        <row r="344">
          <cell r="B344" t="str">
            <v>INDEKS PREMIER ETF FTSE ESG</v>
          </cell>
        </row>
        <row r="345">
          <cell r="B345" t="str">
            <v>INDEKS STAR ETF SRI-KEHATI</v>
          </cell>
        </row>
        <row r="346">
          <cell r="B346" t="str">
            <v>INDIKA ENERGY TBK PT</v>
          </cell>
          <cell r="C346">
            <v>2</v>
          </cell>
          <cell r="D346">
            <v>2</v>
          </cell>
          <cell r="E346">
            <v>2</v>
          </cell>
          <cell r="F346">
            <v>2</v>
          </cell>
          <cell r="G346">
            <v>2</v>
          </cell>
          <cell r="H346">
            <v>2</v>
          </cell>
        </row>
        <row r="347">
          <cell r="B347" t="str">
            <v>INDO ACIDATAMA TBK PT</v>
          </cell>
          <cell r="D347">
            <v>3</v>
          </cell>
          <cell r="E347">
            <v>3</v>
          </cell>
          <cell r="F347">
            <v>3</v>
          </cell>
          <cell r="G347">
            <v>2</v>
          </cell>
          <cell r="H347">
            <v>2</v>
          </cell>
        </row>
        <row r="348">
          <cell r="B348" t="str">
            <v>INDO KOMODITI KORPORA TBK PT</v>
          </cell>
        </row>
        <row r="349">
          <cell r="B349" t="str">
            <v>INDO KORDSA TBK PT</v>
          </cell>
          <cell r="C349">
            <v>2</v>
          </cell>
          <cell r="D349">
            <v>2</v>
          </cell>
          <cell r="E349">
            <v>2</v>
          </cell>
          <cell r="F349">
            <v>2</v>
          </cell>
          <cell r="G349">
            <v>2</v>
          </cell>
          <cell r="H349">
            <v>2</v>
          </cell>
        </row>
        <row r="350">
          <cell r="B350" t="str">
            <v>INDO OIL PERKASA TBK PT</v>
          </cell>
        </row>
        <row r="351">
          <cell r="B351" t="str">
            <v>INDO PREMIER ETF IDX30</v>
          </cell>
        </row>
        <row r="352">
          <cell r="B352" t="str">
            <v>INDO PREMIER ETF PEFINDO-I</v>
          </cell>
        </row>
        <row r="353">
          <cell r="B353" t="str">
            <v>INDO PREMIER ETF SRI KEHATI</v>
          </cell>
        </row>
        <row r="354">
          <cell r="B354" t="str">
            <v>INDO PREMIER IDX HIGH DIV 20</v>
          </cell>
        </row>
        <row r="355">
          <cell r="B355" t="str">
            <v>INDO PREMIER-ETF LQ-45</v>
          </cell>
        </row>
        <row r="356">
          <cell r="B356" t="str">
            <v>INDO STRAITS TBK PT</v>
          </cell>
          <cell r="C356">
            <v>2</v>
          </cell>
          <cell r="D356">
            <v>1</v>
          </cell>
          <cell r="E356">
            <v>1</v>
          </cell>
          <cell r="F356">
            <v>1</v>
          </cell>
          <cell r="G356">
            <v>1</v>
          </cell>
        </row>
        <row r="357">
          <cell r="B357" t="str">
            <v>INDO TAMBANGRAYA MEGAH TBK P</v>
          </cell>
          <cell r="C357">
            <v>2</v>
          </cell>
          <cell r="D357">
            <v>2</v>
          </cell>
          <cell r="E357">
            <v>2</v>
          </cell>
          <cell r="F357">
            <v>2</v>
          </cell>
          <cell r="G357">
            <v>3</v>
          </cell>
          <cell r="H357">
            <v>3</v>
          </cell>
        </row>
        <row r="358">
          <cell r="B358" t="str">
            <v>INDOCEMENT TUNGGAL PRAKARSA</v>
          </cell>
          <cell r="C358">
            <v>3</v>
          </cell>
          <cell r="D358">
            <v>3</v>
          </cell>
          <cell r="E358">
            <v>3</v>
          </cell>
          <cell r="F358">
            <v>2</v>
          </cell>
          <cell r="G358">
            <v>2</v>
          </cell>
          <cell r="H358">
            <v>2</v>
          </cell>
        </row>
        <row r="359">
          <cell r="B359" t="str">
            <v>INDOFARMA TBK PT</v>
          </cell>
          <cell r="C359">
            <v>1</v>
          </cell>
          <cell r="D359">
            <v>1</v>
          </cell>
          <cell r="E359">
            <v>1</v>
          </cell>
          <cell r="F359">
            <v>1</v>
          </cell>
          <cell r="G359">
            <v>1</v>
          </cell>
          <cell r="H359">
            <v>2</v>
          </cell>
        </row>
        <row r="360">
          <cell r="B360" t="str">
            <v>INDOFOOD CBP SUKSES MAKMUR T</v>
          </cell>
          <cell r="D360">
            <v>3</v>
          </cell>
          <cell r="E360">
            <v>3</v>
          </cell>
          <cell r="F360">
            <v>3</v>
          </cell>
          <cell r="G360">
            <v>3</v>
          </cell>
          <cell r="H360">
            <v>3</v>
          </cell>
        </row>
        <row r="361">
          <cell r="B361" t="str">
            <v>INDOFOOD SUKSES MAKMUR TBK P</v>
          </cell>
          <cell r="D361">
            <v>3</v>
          </cell>
          <cell r="E361">
            <v>3</v>
          </cell>
          <cell r="F361">
            <v>3</v>
          </cell>
          <cell r="G361">
            <v>3</v>
          </cell>
          <cell r="H361">
            <v>3</v>
          </cell>
        </row>
        <row r="362">
          <cell r="B362" t="str">
            <v>INDOINTERNET TBK PT</v>
          </cell>
          <cell r="H362">
            <v>1</v>
          </cell>
        </row>
        <row r="363">
          <cell r="B363" t="str">
            <v>INDOMOBIL SUKSES INTERNASION</v>
          </cell>
          <cell r="C363">
            <v>3</v>
          </cell>
          <cell r="D363">
            <v>3</v>
          </cell>
          <cell r="E363">
            <v>3</v>
          </cell>
          <cell r="F363">
            <v>3</v>
          </cell>
          <cell r="G363">
            <v>3</v>
          </cell>
          <cell r="H363">
            <v>3</v>
          </cell>
        </row>
        <row r="364">
          <cell r="B364" t="str">
            <v>INDONESIA FIBREBOARD INDUSTR</v>
          </cell>
          <cell r="G364">
            <v>1</v>
          </cell>
          <cell r="H364">
            <v>1</v>
          </cell>
        </row>
        <row r="365">
          <cell r="B365" t="str">
            <v>INDONESIA KENDARAAN TERMINAL</v>
          </cell>
          <cell r="E365">
            <v>1</v>
          </cell>
          <cell r="F365">
            <v>2</v>
          </cell>
          <cell r="G365">
            <v>2</v>
          </cell>
          <cell r="H365">
            <v>1</v>
          </cell>
        </row>
        <row r="366">
          <cell r="B366" t="str">
            <v>INDONESIA PONDASI RAYA TBK P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</row>
        <row r="367">
          <cell r="B367" t="str">
            <v>INDONESIA PRIMA PROPERTY PT</v>
          </cell>
          <cell r="C367">
            <v>2</v>
          </cell>
          <cell r="D367">
            <v>2</v>
          </cell>
          <cell r="E367">
            <v>2</v>
          </cell>
          <cell r="F367">
            <v>3</v>
          </cell>
          <cell r="G367">
            <v>4</v>
          </cell>
          <cell r="H367">
            <v>4</v>
          </cell>
        </row>
        <row r="368">
          <cell r="B368" t="str">
            <v>INDONESIA TRANSPORT &amp; INFRAS</v>
          </cell>
          <cell r="C368">
            <v>1</v>
          </cell>
          <cell r="D368">
            <v>1</v>
          </cell>
          <cell r="E368">
            <v>1</v>
          </cell>
          <cell r="F368">
            <v>1</v>
          </cell>
          <cell r="G368">
            <v>1</v>
          </cell>
          <cell r="H368">
            <v>1</v>
          </cell>
        </row>
        <row r="369">
          <cell r="B369" t="str">
            <v>INDONESIAN PARADISE PROPERTY</v>
          </cell>
        </row>
        <row r="370">
          <cell r="B370" t="str">
            <v>INDONESIAN TOBACCO TBK PT</v>
          </cell>
          <cell r="G370">
            <v>1</v>
          </cell>
          <cell r="H370">
            <v>1</v>
          </cell>
        </row>
        <row r="371">
          <cell r="B371" t="str">
            <v>INDOPOLY SWAKARSA INDUSTRY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2</v>
          </cell>
        </row>
        <row r="372">
          <cell r="B372" t="str">
            <v>INDORAMA SYNTHETICS TBK PT</v>
          </cell>
          <cell r="D372">
            <v>2</v>
          </cell>
          <cell r="E372">
            <v>2</v>
          </cell>
          <cell r="F372">
            <v>1</v>
          </cell>
          <cell r="G372">
            <v>1</v>
          </cell>
          <cell r="H372">
            <v>1</v>
          </cell>
        </row>
        <row r="373">
          <cell r="B373" t="str">
            <v>INDORITEL MAKMUR INTERNASION</v>
          </cell>
          <cell r="C373">
            <v>2</v>
          </cell>
          <cell r="D373">
            <v>3</v>
          </cell>
          <cell r="E373">
            <v>3</v>
          </cell>
          <cell r="F373">
            <v>3</v>
          </cell>
          <cell r="G373">
            <v>3</v>
          </cell>
        </row>
        <row r="374">
          <cell r="B374" t="str">
            <v>INDOSAT TBK PT</v>
          </cell>
        </row>
        <row r="375">
          <cell r="B375" t="str">
            <v>INDOSPRING TBK PT</v>
          </cell>
          <cell r="C375">
            <v>1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</row>
        <row r="376">
          <cell r="B376" t="str">
            <v>INDOSTERLING TECHNOMEDIA TBK</v>
          </cell>
          <cell r="H376">
            <v>1</v>
          </cell>
        </row>
        <row r="377">
          <cell r="B377" t="str">
            <v>INDUSTRI DAN PERDAGANGAN BIN</v>
          </cell>
          <cell r="D377">
            <v>1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</row>
        <row r="378">
          <cell r="B378" t="str">
            <v>INDUSTRI JAMU DAN FARMASI SI</v>
          </cell>
          <cell r="C378">
            <v>1</v>
          </cell>
          <cell r="D378">
            <v>1</v>
          </cell>
          <cell r="E378">
            <v>1</v>
          </cell>
          <cell r="F378">
            <v>2</v>
          </cell>
          <cell r="G378">
            <v>2</v>
          </cell>
          <cell r="H378">
            <v>2</v>
          </cell>
        </row>
        <row r="379">
          <cell r="B379" t="str">
            <v>INOCYCLE TECHNOLOGY GROUP TB</v>
          </cell>
          <cell r="G379">
            <v>1</v>
          </cell>
          <cell r="H379">
            <v>1</v>
          </cell>
        </row>
        <row r="380">
          <cell r="B380" t="str">
            <v>INTAN BARUPRANA FINANCE TBK</v>
          </cell>
        </row>
        <row r="381">
          <cell r="B381" t="str">
            <v>INTAWIJAYA INTERNASIONAL TBK</v>
          </cell>
          <cell r="C381">
            <v>1</v>
          </cell>
          <cell r="D381">
            <v>1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</row>
        <row r="382">
          <cell r="B382" t="str">
            <v>INTEGRA INDOCABINET TBK PT</v>
          </cell>
          <cell r="E382">
            <v>2</v>
          </cell>
          <cell r="F382">
            <v>2</v>
          </cell>
          <cell r="G382">
            <v>2</v>
          </cell>
          <cell r="H382">
            <v>2</v>
          </cell>
        </row>
        <row r="383">
          <cell r="B383" t="str">
            <v>INTER DELTA TBK PT</v>
          </cell>
        </row>
        <row r="384">
          <cell r="B384" t="str">
            <v>INTERMEDIA CAPITAL TBK PT</v>
          </cell>
          <cell r="C384">
            <v>1</v>
          </cell>
          <cell r="D384">
            <v>1</v>
          </cell>
          <cell r="E384">
            <v>2</v>
          </cell>
          <cell r="F384">
            <v>2</v>
          </cell>
          <cell r="G384">
            <v>2</v>
          </cell>
        </row>
        <row r="385">
          <cell r="B385" t="str">
            <v>INTI AGRI RESOURCES TBK PT</v>
          </cell>
        </row>
        <row r="386">
          <cell r="B386" t="str">
            <v>INTI BANGUN SEJAHTERA TBK PT</v>
          </cell>
          <cell r="C386">
            <v>1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</row>
        <row r="387">
          <cell r="B387" t="str">
            <v>INTIKERAMIK ALAMASRI INDU PT</v>
          </cell>
          <cell r="C387">
            <v>1</v>
          </cell>
          <cell r="D387">
            <v>1</v>
          </cell>
          <cell r="F387">
            <v>1</v>
          </cell>
          <cell r="G387">
            <v>1</v>
          </cell>
          <cell r="H387">
            <v>1</v>
          </cell>
        </row>
        <row r="388">
          <cell r="B388" t="str">
            <v>INTILAND DEVELOPMENT TBK PT</v>
          </cell>
          <cell r="C388">
            <v>2</v>
          </cell>
          <cell r="D388">
            <v>2</v>
          </cell>
          <cell r="E388">
            <v>2</v>
          </cell>
          <cell r="F388">
            <v>2</v>
          </cell>
          <cell r="G388">
            <v>2</v>
          </cell>
          <cell r="H388">
            <v>2</v>
          </cell>
        </row>
        <row r="389">
          <cell r="B389" t="str">
            <v>INTRACO PENTA TBK PT</v>
          </cell>
          <cell r="C389">
            <v>1</v>
          </cell>
          <cell r="D389">
            <v>1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</row>
        <row r="390">
          <cell r="B390" t="str">
            <v>ISLAND CONCEPTS INDONESIA PT</v>
          </cell>
          <cell r="C390">
            <v>1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</row>
        <row r="391">
          <cell r="B391" t="str">
            <v>ITAMA RANORAYA TBK PT</v>
          </cell>
          <cell r="G391">
            <v>1</v>
          </cell>
        </row>
        <row r="392">
          <cell r="B392" t="str">
            <v>J RESOURCES ASIA PASIFIK TBK</v>
          </cell>
          <cell r="C392">
            <v>1</v>
          </cell>
          <cell r="D392">
            <v>1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</row>
        <row r="393">
          <cell r="B393" t="str">
            <v>J.A. WATTIE TBK PT</v>
          </cell>
          <cell r="C393">
            <v>1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</v>
          </cell>
        </row>
        <row r="394">
          <cell r="B394" t="str">
            <v>JACCS MITRA PINASTHIKA MUSTI</v>
          </cell>
        </row>
        <row r="395">
          <cell r="B395" t="str">
            <v>JAKARTA INT'L HOTELS &amp; DEV</v>
          </cell>
          <cell r="C395">
            <v>3</v>
          </cell>
          <cell r="D395">
            <v>3</v>
          </cell>
          <cell r="E395">
            <v>2</v>
          </cell>
          <cell r="F395">
            <v>3</v>
          </cell>
          <cell r="G395">
            <v>3</v>
          </cell>
          <cell r="H395">
            <v>2</v>
          </cell>
        </row>
        <row r="396">
          <cell r="B396" t="str">
            <v>JAKARTA KYOEI STEEL WORKS TB</v>
          </cell>
        </row>
        <row r="397">
          <cell r="B397" t="str">
            <v>JAKARTA SETIABUDI INTL PT</v>
          </cell>
          <cell r="C397">
            <v>3</v>
          </cell>
          <cell r="D397">
            <v>3</v>
          </cell>
          <cell r="E397">
            <v>3</v>
          </cell>
          <cell r="F397">
            <v>3</v>
          </cell>
          <cell r="G397">
            <v>3</v>
          </cell>
          <cell r="H397">
            <v>2</v>
          </cell>
        </row>
        <row r="398">
          <cell r="B398" t="str">
            <v>JAPFA COMFEED INDONES-TBK PT</v>
          </cell>
          <cell r="C398">
            <v>2</v>
          </cell>
          <cell r="D398">
            <v>2</v>
          </cell>
          <cell r="E398">
            <v>3</v>
          </cell>
          <cell r="F398">
            <v>3</v>
          </cell>
          <cell r="G398">
            <v>3</v>
          </cell>
          <cell r="H398">
            <v>3</v>
          </cell>
        </row>
        <row r="399">
          <cell r="B399" t="str">
            <v>JASA ARMADA INDONESIA PT</v>
          </cell>
        </row>
        <row r="400">
          <cell r="B400" t="str">
            <v>JASA MARGA (PERSERO) TBK PT</v>
          </cell>
          <cell r="C400">
            <v>1</v>
          </cell>
          <cell r="D400">
            <v>1</v>
          </cell>
          <cell r="E400">
            <v>1</v>
          </cell>
        </row>
        <row r="401">
          <cell r="B401" t="str">
            <v>JASNITA TELEKOMINDO TBK PT</v>
          </cell>
          <cell r="G401">
            <v>1</v>
          </cell>
          <cell r="H401">
            <v>1</v>
          </cell>
        </row>
        <row r="402">
          <cell r="B402" t="str">
            <v>JASUINDO TIGA PERKASA PT</v>
          </cell>
          <cell r="C402">
            <v>1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</row>
        <row r="403">
          <cell r="B403" t="str">
            <v>JAYA BERSAMA INDO TBK PT</v>
          </cell>
          <cell r="F403">
            <v>1</v>
          </cell>
        </row>
        <row r="404">
          <cell r="B404" t="str">
            <v>JAYA KONSTRUKSI MANGGALA</v>
          </cell>
          <cell r="C404">
            <v>2</v>
          </cell>
          <cell r="D404">
            <v>2</v>
          </cell>
          <cell r="E404">
            <v>2</v>
          </cell>
          <cell r="F404">
            <v>2</v>
          </cell>
          <cell r="G404">
            <v>2</v>
          </cell>
          <cell r="H404">
            <v>1</v>
          </cell>
        </row>
        <row r="405">
          <cell r="B405" t="str">
            <v>JAYA REAL PROPERTY PT</v>
          </cell>
        </row>
        <row r="406">
          <cell r="B406" t="str">
            <v>JAYA SUKSES MAKMUR SENTOSA T</v>
          </cell>
          <cell r="F406">
            <v>1</v>
          </cell>
          <cell r="G406">
            <v>1</v>
          </cell>
          <cell r="H406">
            <v>1</v>
          </cell>
        </row>
        <row r="407">
          <cell r="B407" t="str">
            <v>JAYA TRISHINDO TBK PT</v>
          </cell>
          <cell r="E407">
            <v>1</v>
          </cell>
          <cell r="F407">
            <v>1</v>
          </cell>
          <cell r="G407">
            <v>1</v>
          </cell>
          <cell r="H407">
            <v>1</v>
          </cell>
        </row>
        <row r="408">
          <cell r="B408" t="str">
            <v>JEMBO CABLE CO TBK PT</v>
          </cell>
          <cell r="E408">
            <v>2</v>
          </cell>
          <cell r="F408">
            <v>2</v>
          </cell>
          <cell r="G408">
            <v>2</v>
          </cell>
          <cell r="H408">
            <v>1</v>
          </cell>
        </row>
        <row r="409">
          <cell r="B409" t="str">
            <v>KABELINDO MURNI TBK PT</v>
          </cell>
          <cell r="C409">
            <v>1</v>
          </cell>
          <cell r="D409">
            <v>1</v>
          </cell>
          <cell r="E409">
            <v>1</v>
          </cell>
          <cell r="F409">
            <v>2</v>
          </cell>
          <cell r="G409">
            <v>2</v>
          </cell>
          <cell r="H409">
            <v>2</v>
          </cell>
        </row>
        <row r="410">
          <cell r="B410" t="str">
            <v>KALBE FARMA TBK PT</v>
          </cell>
          <cell r="C410">
            <v>3</v>
          </cell>
          <cell r="D410">
            <v>3</v>
          </cell>
          <cell r="E410">
            <v>3</v>
          </cell>
          <cell r="F410">
            <v>2</v>
          </cell>
          <cell r="G410">
            <v>3</v>
          </cell>
          <cell r="H410">
            <v>3</v>
          </cell>
        </row>
        <row r="411">
          <cell r="B411" t="str">
            <v>KAPUAS PRIMA COAL TBK PT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</row>
        <row r="412">
          <cell r="B412" t="str">
            <v>KARYA BERSAMA ANUGERAH TBK P</v>
          </cell>
          <cell r="G412">
            <v>1</v>
          </cell>
          <cell r="H412">
            <v>1</v>
          </cell>
        </row>
        <row r="413">
          <cell r="B413" t="str">
            <v>KAWASAN INDUSTRI JABABEKA TB</v>
          </cell>
          <cell r="C413">
            <v>2</v>
          </cell>
          <cell r="D413">
            <v>2</v>
          </cell>
          <cell r="E413">
            <v>2</v>
          </cell>
          <cell r="F413">
            <v>2</v>
          </cell>
          <cell r="G413">
            <v>2</v>
          </cell>
          <cell r="H413">
            <v>2</v>
          </cell>
        </row>
        <row r="414">
          <cell r="B414" t="str">
            <v>KDB TIFA FINANCE TBK PT</v>
          </cell>
          <cell r="C414">
            <v>2</v>
          </cell>
          <cell r="D414">
            <v>2</v>
          </cell>
          <cell r="E414">
            <v>2</v>
          </cell>
          <cell r="F414">
            <v>2</v>
          </cell>
          <cell r="G414">
            <v>2</v>
          </cell>
          <cell r="H414">
            <v>2</v>
          </cell>
        </row>
        <row r="415">
          <cell r="B415" t="str">
            <v>KEDAUNG INDAH CAN TBK PT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</row>
        <row r="416">
          <cell r="B416" t="str">
            <v>KEDAWUNG SETIA INDUSTRIAL TB</v>
          </cell>
          <cell r="H416">
            <v>2</v>
          </cell>
        </row>
        <row r="417">
          <cell r="B417" t="str">
            <v>KEDOYA ADYARAYA TBK PT</v>
          </cell>
        </row>
        <row r="418">
          <cell r="B418" t="str">
            <v>KENCANA ENERGI LESTARI TBK P</v>
          </cell>
          <cell r="G418">
            <v>2</v>
          </cell>
          <cell r="H418">
            <v>2</v>
          </cell>
        </row>
        <row r="419">
          <cell r="B419" t="str">
            <v>KERAMIKA INDONESIA ASSOC PT</v>
          </cell>
        </row>
        <row r="420">
          <cell r="B420" t="str">
            <v>KERTAS BASUKI RACHMAT INDONE</v>
          </cell>
          <cell r="C420">
            <v>1</v>
          </cell>
          <cell r="D420">
            <v>1</v>
          </cell>
          <cell r="E420">
            <v>1</v>
          </cell>
          <cell r="F420">
            <v>1</v>
          </cell>
        </row>
        <row r="421">
          <cell r="B421" t="str">
            <v>KIMIA FARMA TBK PT</v>
          </cell>
          <cell r="C421">
            <v>2</v>
          </cell>
          <cell r="D421">
            <v>2</v>
          </cell>
          <cell r="E421">
            <v>2</v>
          </cell>
          <cell r="F421">
            <v>2</v>
          </cell>
          <cell r="G421">
            <v>2</v>
          </cell>
          <cell r="H421">
            <v>1</v>
          </cell>
        </row>
        <row r="422">
          <cell r="B422" t="str">
            <v>KINO INDONESIA TBK PT</v>
          </cell>
          <cell r="E422">
            <v>2</v>
          </cell>
          <cell r="F422">
            <v>2</v>
          </cell>
          <cell r="G422">
            <v>2</v>
          </cell>
          <cell r="H422">
            <v>2</v>
          </cell>
        </row>
        <row r="423">
          <cell r="B423" t="str">
            <v>KIOSON KOMERSIAL INDONESIA T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</row>
        <row r="424">
          <cell r="B424" t="str">
            <v>KIRANA MEGATARA TBK PT</v>
          </cell>
          <cell r="E424">
            <v>3</v>
          </cell>
          <cell r="F424">
            <v>3</v>
          </cell>
          <cell r="G424">
            <v>3</v>
          </cell>
          <cell r="H424">
            <v>3</v>
          </cell>
        </row>
        <row r="425">
          <cell r="B425" t="str">
            <v>KISI IDX VALUE30 ETF EQ IDX</v>
          </cell>
        </row>
        <row r="426">
          <cell r="B426" t="str">
            <v>KISI MSCI INDONESIA ETF</v>
          </cell>
        </row>
        <row r="427">
          <cell r="B427" t="str">
            <v>KMI WIRE AND CABLE TBK PT</v>
          </cell>
        </row>
        <row r="428">
          <cell r="B428" t="str">
            <v>KOBEXINDO TRACTORS TBK PT</v>
          </cell>
          <cell r="C428">
            <v>1</v>
          </cell>
          <cell r="D428">
            <v>1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</row>
        <row r="429">
          <cell r="B429" t="str">
            <v>KOKOH INTI AREBAMA TBK PT</v>
          </cell>
          <cell r="C429">
            <v>2</v>
          </cell>
          <cell r="D429">
            <v>2</v>
          </cell>
          <cell r="E429">
            <v>2</v>
          </cell>
          <cell r="F429">
            <v>2</v>
          </cell>
          <cell r="G429">
            <v>2</v>
          </cell>
          <cell r="H429">
            <v>2</v>
          </cell>
        </row>
        <row r="430">
          <cell r="B430" t="str">
            <v>KOTA SATU PROPERTI TBK PT</v>
          </cell>
          <cell r="F430">
            <v>1</v>
          </cell>
          <cell r="G430">
            <v>1</v>
          </cell>
          <cell r="H430">
            <v>1</v>
          </cell>
        </row>
        <row r="431">
          <cell r="B431" t="str">
            <v>KRAKATAU STEEL PERSERO TBK</v>
          </cell>
          <cell r="C431">
            <v>2</v>
          </cell>
          <cell r="D431">
            <v>2</v>
          </cell>
          <cell r="E431">
            <v>2</v>
          </cell>
          <cell r="F431">
            <v>2</v>
          </cell>
          <cell r="G431">
            <v>2</v>
          </cell>
        </row>
        <row r="432">
          <cell r="B432" t="str">
            <v>KRESNA GRAHA INVESTAMA TBK P</v>
          </cell>
          <cell r="C432">
            <v>2</v>
          </cell>
          <cell r="D432">
            <v>3</v>
          </cell>
          <cell r="E432">
            <v>3</v>
          </cell>
          <cell r="F432">
            <v>2</v>
          </cell>
          <cell r="G432">
            <v>1</v>
          </cell>
          <cell r="H432">
            <v>1</v>
          </cell>
        </row>
        <row r="433">
          <cell r="B433" t="str">
            <v>KRIDA JARINGAN NUSANTARA TBK</v>
          </cell>
          <cell r="G433">
            <v>1</v>
          </cell>
          <cell r="H433">
            <v>1</v>
          </cell>
        </row>
        <row r="434">
          <cell r="B434" t="str">
            <v>KURNIAMITRA DUTA SENTOSA TBK</v>
          </cell>
          <cell r="H434">
            <v>1</v>
          </cell>
        </row>
        <row r="435">
          <cell r="B435" t="str">
            <v>LADANGBAJA MURNI TBK PT</v>
          </cell>
        </row>
        <row r="436">
          <cell r="B436" t="str">
            <v>LANCARTAMA SEJATI TBK PT</v>
          </cell>
        </row>
        <row r="437">
          <cell r="B437" t="str">
            <v>LANGGENG MAKMUR INDUSTRI PT</v>
          </cell>
          <cell r="C437">
            <v>1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</row>
        <row r="438">
          <cell r="B438" t="str">
            <v>LAUTAN LUAS TBK PT</v>
          </cell>
          <cell r="C438">
            <v>2</v>
          </cell>
          <cell r="D438">
            <v>2</v>
          </cell>
          <cell r="E438">
            <v>3</v>
          </cell>
          <cell r="F438">
            <v>3</v>
          </cell>
          <cell r="G438">
            <v>3</v>
          </cell>
          <cell r="H438">
            <v>2</v>
          </cell>
        </row>
        <row r="439">
          <cell r="B439" t="str">
            <v>LCK GLOBAL KEDATON TBK</v>
          </cell>
        </row>
        <row r="440">
          <cell r="B440" t="str">
            <v>LENOX PASIFIK INVESTAMA TBK</v>
          </cell>
          <cell r="C440">
            <v>1</v>
          </cell>
          <cell r="D440">
            <v>1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</row>
        <row r="441">
          <cell r="B441" t="str">
            <v>LEO INVESTMENTS TBK PT</v>
          </cell>
        </row>
        <row r="442">
          <cell r="B442" t="str">
            <v>LEYAND INTERNATIONAL TBK PT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</row>
        <row r="443">
          <cell r="B443" t="str">
            <v>LIMA DUA LIMA TIGA TBK PT</v>
          </cell>
        </row>
        <row r="444">
          <cell r="B444" t="str">
            <v>LIMAS INDONESIA MAKMUR TBK P</v>
          </cell>
          <cell r="C444">
            <v>1</v>
          </cell>
          <cell r="D444">
            <v>1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</row>
        <row r="445">
          <cell r="B445" t="str">
            <v>LINK NET TBK PT</v>
          </cell>
          <cell r="C445">
            <v>2</v>
          </cell>
          <cell r="D445">
            <v>2</v>
          </cell>
          <cell r="E445">
            <v>2</v>
          </cell>
          <cell r="F445">
            <v>2</v>
          </cell>
          <cell r="G445">
            <v>2</v>
          </cell>
          <cell r="H445">
            <v>2</v>
          </cell>
        </row>
        <row r="446">
          <cell r="B446" t="str">
            <v>LION METAL WORKS PT</v>
          </cell>
          <cell r="D446">
            <v>1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</row>
        <row r="447">
          <cell r="B447" t="str">
            <v>LIONMESH PRIMA TBK PT</v>
          </cell>
          <cell r="C447">
            <v>1</v>
          </cell>
          <cell r="D447">
            <v>1</v>
          </cell>
          <cell r="E447">
            <v>1</v>
          </cell>
          <cell r="F447">
            <v>2</v>
          </cell>
          <cell r="G447">
            <v>1</v>
          </cell>
          <cell r="H447">
            <v>1</v>
          </cell>
        </row>
        <row r="448">
          <cell r="B448" t="str">
            <v>LIPPO CIKARANG PT</v>
          </cell>
          <cell r="C448">
            <v>2</v>
          </cell>
          <cell r="D448">
            <v>3</v>
          </cell>
          <cell r="E448">
            <v>3</v>
          </cell>
          <cell r="F448">
            <v>3</v>
          </cell>
          <cell r="G448">
            <v>3</v>
          </cell>
          <cell r="H448">
            <v>3</v>
          </cell>
        </row>
        <row r="449">
          <cell r="B449" t="str">
            <v>LIPPO GENERAL INSURANCE PT</v>
          </cell>
          <cell r="D449">
            <v>2</v>
          </cell>
          <cell r="E449">
            <v>2</v>
          </cell>
          <cell r="F449">
            <v>1</v>
          </cell>
          <cell r="G449">
            <v>2</v>
          </cell>
          <cell r="H449">
            <v>2</v>
          </cell>
        </row>
        <row r="450">
          <cell r="B450" t="str">
            <v>LIPPO KARAWACI TBK PT</v>
          </cell>
          <cell r="C450">
            <v>5</v>
          </cell>
          <cell r="D450">
            <v>5</v>
          </cell>
          <cell r="E450">
            <v>4</v>
          </cell>
          <cell r="F450">
            <v>3</v>
          </cell>
          <cell r="G450">
            <v>2</v>
          </cell>
          <cell r="H450">
            <v>2</v>
          </cell>
        </row>
        <row r="451">
          <cell r="B451" t="str">
            <v>LOGINDO SAMUDRAMAKMUR TBK PT</v>
          </cell>
          <cell r="C451">
            <v>1</v>
          </cell>
          <cell r="D451">
            <v>1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</row>
        <row r="452">
          <cell r="B452" t="str">
            <v>LOTTE CHEMICAL TITAN TBK PT</v>
          </cell>
          <cell r="C452">
            <v>1</v>
          </cell>
          <cell r="D452">
            <v>1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</row>
        <row r="453">
          <cell r="B453" t="str">
            <v>M CASH INTEGRASI PT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</row>
        <row r="454">
          <cell r="B454" t="str">
            <v>MADUSARI MURNI INDAH TBK PT</v>
          </cell>
        </row>
        <row r="455">
          <cell r="B455" t="str">
            <v>MAGNA INVESTAMA MANDIRI TBK</v>
          </cell>
          <cell r="H455">
            <v>1</v>
          </cell>
        </row>
        <row r="456">
          <cell r="B456" t="str">
            <v>MAHA PROPERTI INDONESIA TBK</v>
          </cell>
          <cell r="F456">
            <v>1</v>
          </cell>
          <cell r="G456">
            <v>1</v>
          </cell>
          <cell r="H456">
            <v>1</v>
          </cell>
        </row>
        <row r="457">
          <cell r="B457" t="str">
            <v>MAHAKA MEDIA TBK PT</v>
          </cell>
          <cell r="C457">
            <v>2</v>
          </cell>
          <cell r="D457">
            <v>1</v>
          </cell>
          <cell r="E457">
            <v>1</v>
          </cell>
          <cell r="F457">
            <v>1</v>
          </cell>
          <cell r="G457">
            <v>1</v>
          </cell>
          <cell r="H457">
            <v>1</v>
          </cell>
        </row>
        <row r="458">
          <cell r="B458" t="str">
            <v>MAHAKA RADIO INTEGRA TBK PT</v>
          </cell>
        </row>
        <row r="459">
          <cell r="B459" t="str">
            <v>MAHKOTA GROUP TBK PT</v>
          </cell>
          <cell r="F459">
            <v>1</v>
          </cell>
          <cell r="G459">
            <v>1</v>
          </cell>
          <cell r="H459">
            <v>1</v>
          </cell>
        </row>
        <row r="460">
          <cell r="B460" t="str">
            <v>MAJORIS PEFINDO I-GRADE ETF</v>
          </cell>
        </row>
        <row r="461">
          <cell r="B461" t="str">
            <v>MAKMUR BERKAH AMANDA TBK PT</v>
          </cell>
          <cell r="G461">
            <v>1</v>
          </cell>
          <cell r="H461">
            <v>1</v>
          </cell>
        </row>
        <row r="462">
          <cell r="B462" t="str">
            <v>MALACCA TRUST WUWUNGAN INSUR</v>
          </cell>
          <cell r="G462">
            <v>2</v>
          </cell>
          <cell r="H462">
            <v>2</v>
          </cell>
        </row>
        <row r="463">
          <cell r="B463" t="str">
            <v>MALINDO FEEDMILL TBK PT</v>
          </cell>
          <cell r="C463">
            <v>3</v>
          </cell>
          <cell r="D463">
            <v>3</v>
          </cell>
          <cell r="E463">
            <v>3</v>
          </cell>
          <cell r="F463">
            <v>3</v>
          </cell>
          <cell r="G463">
            <v>3</v>
          </cell>
          <cell r="H463">
            <v>3</v>
          </cell>
        </row>
        <row r="464">
          <cell r="B464" t="str">
            <v>MAMING ENAM SEMBILAN MINERAL</v>
          </cell>
          <cell r="C464">
            <v>1</v>
          </cell>
          <cell r="D464">
            <v>1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</row>
        <row r="465">
          <cell r="B465" t="str">
            <v>MANDALA MULTIFINANCE TBK PT</v>
          </cell>
        </row>
        <row r="466">
          <cell r="B466" t="str">
            <v>MANDOM INDONESIA TBK PT</v>
          </cell>
          <cell r="C466">
            <v>2</v>
          </cell>
          <cell r="D466">
            <v>3</v>
          </cell>
          <cell r="E466">
            <v>3</v>
          </cell>
          <cell r="F466">
            <v>2</v>
          </cell>
          <cell r="G466">
            <v>2</v>
          </cell>
          <cell r="H466">
            <v>2</v>
          </cell>
        </row>
        <row r="467">
          <cell r="B467" t="str">
            <v>MAP AKTIF ADIPERKASA PT</v>
          </cell>
        </row>
        <row r="468">
          <cell r="B468" t="str">
            <v>MAP BOGA ADIPERKASA UTAMA TB</v>
          </cell>
          <cell r="E468">
            <v>2</v>
          </cell>
          <cell r="F468">
            <v>2</v>
          </cell>
          <cell r="G468">
            <v>2</v>
          </cell>
          <cell r="H468">
            <v>2</v>
          </cell>
        </row>
        <row r="469">
          <cell r="B469" t="str">
            <v>MARGA ABHINAYA ABADI TBK PT</v>
          </cell>
          <cell r="E469">
            <v>1</v>
          </cell>
          <cell r="F469">
            <v>1</v>
          </cell>
        </row>
        <row r="470">
          <cell r="B470" t="str">
            <v>MARK DYNAMICS INDONESIA PT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</row>
        <row r="471">
          <cell r="B471" t="str">
            <v>MARTINA BERTO TBK PT</v>
          </cell>
          <cell r="C471">
            <v>1</v>
          </cell>
          <cell r="D471">
            <v>1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</row>
        <row r="472">
          <cell r="B472" t="str">
            <v>MAS MURNI INDONESIA PT</v>
          </cell>
        </row>
        <row r="473">
          <cell r="B473" t="str">
            <v>MASKAPAI REASURANSI INDO PT</v>
          </cell>
          <cell r="D473">
            <v>1</v>
          </cell>
          <cell r="E473">
            <v>1</v>
          </cell>
          <cell r="F473">
            <v>1</v>
          </cell>
          <cell r="G473">
            <v>1</v>
          </cell>
          <cell r="H473">
            <v>1</v>
          </cell>
        </row>
        <row r="474">
          <cell r="B474" t="str">
            <v>MATAHARI DEPARTMENT STORE TB</v>
          </cell>
          <cell r="C474">
            <v>2</v>
          </cell>
          <cell r="D474">
            <v>2</v>
          </cell>
          <cell r="E474">
            <v>3</v>
          </cell>
          <cell r="F474">
            <v>4</v>
          </cell>
          <cell r="G474">
            <v>2</v>
          </cell>
          <cell r="H474">
            <v>2</v>
          </cell>
        </row>
        <row r="475">
          <cell r="B475" t="str">
            <v>MATAHARI PUTRA PRIMA TBK PT</v>
          </cell>
          <cell r="C475">
            <v>3</v>
          </cell>
          <cell r="D475">
            <v>3</v>
          </cell>
          <cell r="E475">
            <v>3</v>
          </cell>
          <cell r="F475">
            <v>7</v>
          </cell>
          <cell r="G475">
            <v>5</v>
          </cell>
          <cell r="H475">
            <v>2</v>
          </cell>
        </row>
        <row r="476">
          <cell r="B476" t="str">
            <v>MAYORA INDAH PT</v>
          </cell>
          <cell r="C476">
            <v>2</v>
          </cell>
          <cell r="D476">
            <v>2</v>
          </cell>
          <cell r="E476">
            <v>2</v>
          </cell>
          <cell r="F476">
            <v>2</v>
          </cell>
          <cell r="G476">
            <v>2</v>
          </cell>
          <cell r="H476">
            <v>2</v>
          </cell>
        </row>
        <row r="477">
          <cell r="B477" t="str">
            <v>MD PICTURES TBK PT</v>
          </cell>
          <cell r="F477">
            <v>1</v>
          </cell>
          <cell r="G477">
            <v>1</v>
          </cell>
          <cell r="H477">
            <v>1</v>
          </cell>
        </row>
        <row r="478">
          <cell r="B478" t="str">
            <v>MEDCO ENERGI INTERNASIONAL T</v>
          </cell>
          <cell r="C478">
            <v>2</v>
          </cell>
          <cell r="D478">
            <v>2</v>
          </cell>
          <cell r="E478">
            <v>2</v>
          </cell>
          <cell r="F478">
            <v>2</v>
          </cell>
          <cell r="G478">
            <v>2</v>
          </cell>
          <cell r="H478">
            <v>2</v>
          </cell>
        </row>
        <row r="479">
          <cell r="B479" t="str">
            <v>MEDIA NUSANTARA CITRA TBK PT</v>
          </cell>
        </row>
        <row r="480">
          <cell r="B480" t="str">
            <v>MEDIKALOKA HERMINA TBK PT</v>
          </cell>
        </row>
        <row r="481">
          <cell r="B481" t="str">
            <v>MEGA MANUNGGAL PROPERTY TBK</v>
          </cell>
        </row>
        <row r="482">
          <cell r="B482" t="str">
            <v>MEGA PERINTIS TBK PT</v>
          </cell>
          <cell r="F482">
            <v>1</v>
          </cell>
          <cell r="G482">
            <v>1</v>
          </cell>
          <cell r="H482">
            <v>1</v>
          </cell>
        </row>
        <row r="483">
          <cell r="B483" t="str">
            <v>MEGALESTARI EPACK SENTOSARAY</v>
          </cell>
        </row>
        <row r="484">
          <cell r="B484" t="str">
            <v>MEGAPOLITAN DEVELOPMENTS TBK</v>
          </cell>
          <cell r="D484">
            <v>2</v>
          </cell>
          <cell r="E484">
            <v>2</v>
          </cell>
          <cell r="F484">
            <v>2</v>
          </cell>
          <cell r="G484">
            <v>2</v>
          </cell>
          <cell r="H484">
            <v>2</v>
          </cell>
        </row>
        <row r="485">
          <cell r="B485" t="str">
            <v>MEGAPOWER MAKMUR TBK PT</v>
          </cell>
          <cell r="E485">
            <v>1</v>
          </cell>
          <cell r="F485">
            <v>1</v>
          </cell>
          <cell r="G485">
            <v>1</v>
          </cell>
          <cell r="H485">
            <v>1</v>
          </cell>
        </row>
        <row r="486">
          <cell r="B486" t="str">
            <v>MENTENG HERMITAGE REALTY TBK</v>
          </cell>
          <cell r="F486">
            <v>1</v>
          </cell>
          <cell r="G486">
            <v>1</v>
          </cell>
          <cell r="H486">
            <v>1</v>
          </cell>
        </row>
        <row r="487">
          <cell r="B487" t="str">
            <v>MERCK TBK PT</v>
          </cell>
          <cell r="C487">
            <v>1</v>
          </cell>
          <cell r="D487">
            <v>1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</row>
        <row r="488">
          <cell r="B488" t="str">
            <v>MERDEKA COPPER GOLD TBK PT</v>
          </cell>
          <cell r="C488">
            <v>2</v>
          </cell>
          <cell r="D488">
            <v>2</v>
          </cell>
          <cell r="E488">
            <v>2</v>
          </cell>
          <cell r="F488">
            <v>2</v>
          </cell>
          <cell r="G488">
            <v>2</v>
          </cell>
          <cell r="H488">
            <v>2</v>
          </cell>
        </row>
        <row r="489">
          <cell r="B489" t="str">
            <v>META EPSI PT</v>
          </cell>
          <cell r="F489">
            <v>1</v>
          </cell>
          <cell r="G489">
            <v>2</v>
          </cell>
          <cell r="H489">
            <v>2</v>
          </cell>
        </row>
        <row r="490">
          <cell r="B490" t="str">
            <v>METRO HEALTHCARE INDONESIA T</v>
          </cell>
          <cell r="G490">
            <v>1</v>
          </cell>
          <cell r="H490">
            <v>1</v>
          </cell>
        </row>
        <row r="491">
          <cell r="B491" t="str">
            <v>METRO REALTY TBK PT</v>
          </cell>
          <cell r="C491">
            <v>2</v>
          </cell>
          <cell r="D491">
            <v>2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</row>
        <row r="492">
          <cell r="B492" t="str">
            <v>METRODATA ELECTRONIC PT</v>
          </cell>
          <cell r="C492">
            <v>1</v>
          </cell>
          <cell r="D492">
            <v>1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</row>
        <row r="493">
          <cell r="B493" t="str">
            <v>METROPOLITAN KENTJANA TBK PT</v>
          </cell>
          <cell r="E493">
            <v>5</v>
          </cell>
          <cell r="F493">
            <v>4</v>
          </cell>
          <cell r="G493">
            <v>4</v>
          </cell>
          <cell r="H493">
            <v>4</v>
          </cell>
        </row>
        <row r="494">
          <cell r="B494" t="str">
            <v>METROPOLITAN LAND TBK PT</v>
          </cell>
          <cell r="C494">
            <v>2</v>
          </cell>
          <cell r="D494">
            <v>2</v>
          </cell>
          <cell r="E494">
            <v>2</v>
          </cell>
          <cell r="F494">
            <v>2</v>
          </cell>
          <cell r="G494">
            <v>2</v>
          </cell>
          <cell r="H494">
            <v>2</v>
          </cell>
        </row>
        <row r="495">
          <cell r="B495" t="str">
            <v>MIDI UTAMA INDONESIA TBK PT</v>
          </cell>
          <cell r="C495">
            <v>3</v>
          </cell>
          <cell r="D495">
            <v>3</v>
          </cell>
          <cell r="E495">
            <v>2</v>
          </cell>
          <cell r="F495">
            <v>2</v>
          </cell>
          <cell r="G495">
            <v>1</v>
          </cell>
          <cell r="H495">
            <v>1</v>
          </cell>
        </row>
        <row r="496">
          <cell r="B496" t="str">
            <v>MILLENNIUM PHARMACON INTL PT</v>
          </cell>
          <cell r="D496">
            <v>2</v>
          </cell>
          <cell r="E496">
            <v>2</v>
          </cell>
          <cell r="F496">
            <v>2</v>
          </cell>
          <cell r="G496">
            <v>2</v>
          </cell>
          <cell r="H496">
            <v>2</v>
          </cell>
        </row>
        <row r="497">
          <cell r="B497" t="str">
            <v>MINNA PADI INVESTAMA SEKURIT</v>
          </cell>
          <cell r="C497">
            <v>1</v>
          </cell>
          <cell r="D497">
            <v>1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</row>
        <row r="498">
          <cell r="B498" t="str">
            <v>MITRA ADIPERKASA TBK PT</v>
          </cell>
          <cell r="C498">
            <v>2</v>
          </cell>
          <cell r="D498">
            <v>2</v>
          </cell>
          <cell r="E498">
            <v>2</v>
          </cell>
          <cell r="F498">
            <v>2</v>
          </cell>
          <cell r="G498">
            <v>2</v>
          </cell>
        </row>
        <row r="499">
          <cell r="B499" t="str">
            <v>MITRA ENERGI PERSADA TBK PT</v>
          </cell>
          <cell r="C499">
            <v>1</v>
          </cell>
          <cell r="D499">
            <v>1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</row>
        <row r="500">
          <cell r="B500" t="str">
            <v>MITRA INTERNATIONAL RESOURCE</v>
          </cell>
          <cell r="C500">
            <v>1</v>
          </cell>
          <cell r="D500">
            <v>1</v>
          </cell>
          <cell r="G500">
            <v>1</v>
          </cell>
          <cell r="H500">
            <v>1</v>
          </cell>
        </row>
        <row r="501">
          <cell r="B501" t="str">
            <v>MITRA INVESTINDO TBK PT</v>
          </cell>
        </row>
        <row r="502">
          <cell r="B502" t="str">
            <v>MITRA KELUARGA KARYASEHAT TB</v>
          </cell>
          <cell r="C502">
            <v>2</v>
          </cell>
          <cell r="D502">
            <v>2</v>
          </cell>
          <cell r="E502">
            <v>2</v>
          </cell>
          <cell r="F502">
            <v>2</v>
          </cell>
          <cell r="G502">
            <v>2</v>
          </cell>
          <cell r="H502">
            <v>2</v>
          </cell>
        </row>
        <row r="503">
          <cell r="B503" t="str">
            <v>MITRA KOMUNIKASI NUSANTARA T</v>
          </cell>
          <cell r="C503">
            <v>1</v>
          </cell>
          <cell r="D503">
            <v>1</v>
          </cell>
          <cell r="E503">
            <v>1</v>
          </cell>
          <cell r="F503">
            <v>2</v>
          </cell>
          <cell r="G503">
            <v>1</v>
          </cell>
          <cell r="H503">
            <v>1</v>
          </cell>
        </row>
        <row r="504">
          <cell r="B504" t="str">
            <v>MITRA PEMUDA TBK PT</v>
          </cell>
        </row>
        <row r="505">
          <cell r="B505" t="str">
            <v>MITRABAHTERA SEGARA SEJATI T</v>
          </cell>
          <cell r="C505">
            <v>2</v>
          </cell>
          <cell r="D505">
            <v>2</v>
          </cell>
          <cell r="E505">
            <v>2</v>
          </cell>
          <cell r="F505">
            <v>2</v>
          </cell>
          <cell r="G505">
            <v>2</v>
          </cell>
          <cell r="H505">
            <v>2</v>
          </cell>
        </row>
        <row r="506">
          <cell r="B506" t="str">
            <v>MITRABARA ADIPERDANA TBK PT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</row>
        <row r="507">
          <cell r="B507" t="str">
            <v>MNC INVESTAMA TBK PT</v>
          </cell>
          <cell r="C507">
            <v>2</v>
          </cell>
          <cell r="D507">
            <v>2</v>
          </cell>
          <cell r="E507">
            <v>2</v>
          </cell>
          <cell r="F507">
            <v>2</v>
          </cell>
          <cell r="G507">
            <v>2</v>
          </cell>
          <cell r="H507">
            <v>2</v>
          </cell>
        </row>
        <row r="508">
          <cell r="B508" t="str">
            <v>MNC KAPITAL INDONESIA TBK PT</v>
          </cell>
          <cell r="C508">
            <v>1</v>
          </cell>
          <cell r="D508">
            <v>1</v>
          </cell>
          <cell r="E508">
            <v>1</v>
          </cell>
          <cell r="F508">
            <v>2</v>
          </cell>
          <cell r="G508">
            <v>1</v>
          </cell>
          <cell r="H508">
            <v>1</v>
          </cell>
        </row>
        <row r="509">
          <cell r="B509" t="str">
            <v>MNC LAND TBK PT</v>
          </cell>
          <cell r="C509">
            <v>2</v>
          </cell>
          <cell r="D509">
            <v>2</v>
          </cell>
          <cell r="E509">
            <v>2</v>
          </cell>
          <cell r="F509">
            <v>2</v>
          </cell>
          <cell r="G509">
            <v>2</v>
          </cell>
          <cell r="H509">
            <v>2</v>
          </cell>
        </row>
        <row r="510">
          <cell r="B510" t="str">
            <v>MNC SKY VISION TBK PT</v>
          </cell>
          <cell r="C510">
            <v>2</v>
          </cell>
          <cell r="D510">
            <v>2</v>
          </cell>
          <cell r="E510">
            <v>2</v>
          </cell>
          <cell r="F510">
            <v>2</v>
          </cell>
          <cell r="G510">
            <v>1</v>
          </cell>
          <cell r="H510">
            <v>1</v>
          </cell>
        </row>
        <row r="511">
          <cell r="B511" t="str">
            <v>MNC STUDIOS INTERNATIONAL TB</v>
          </cell>
        </row>
        <row r="512">
          <cell r="B512" t="str">
            <v>MNC VISION NETWORKS TBK PT</v>
          </cell>
        </row>
        <row r="513">
          <cell r="B513" t="str">
            <v>MNC36 LIKUID ETF</v>
          </cell>
        </row>
        <row r="514">
          <cell r="B514" t="str">
            <v>MODERN INTERNASIONAL TBK PT</v>
          </cell>
          <cell r="C514">
            <v>1</v>
          </cell>
          <cell r="D514">
            <v>1</v>
          </cell>
        </row>
        <row r="515">
          <cell r="B515" t="str">
            <v>MODERNLAND REALTY TBK PT</v>
          </cell>
        </row>
        <row r="516">
          <cell r="B516" t="str">
            <v>MORENZO ABADI PERKASA TBK PT</v>
          </cell>
          <cell r="H516">
            <v>1</v>
          </cell>
        </row>
        <row r="517">
          <cell r="B517" t="str">
            <v>MULIA BOGA RAYA TBK PT</v>
          </cell>
          <cell r="G517">
            <v>1</v>
          </cell>
          <cell r="H517">
            <v>1</v>
          </cell>
        </row>
        <row r="518">
          <cell r="B518" t="str">
            <v>MULIA INDUSTRINDO TBK PT</v>
          </cell>
          <cell r="C518">
            <v>2</v>
          </cell>
          <cell r="D518">
            <v>2</v>
          </cell>
          <cell r="E518">
            <v>2</v>
          </cell>
          <cell r="F518">
            <v>2</v>
          </cell>
          <cell r="G518">
            <v>2</v>
          </cell>
          <cell r="H518">
            <v>2</v>
          </cell>
        </row>
        <row r="519">
          <cell r="B519" t="str">
            <v>MULTI AGRO GEMILANG PLANTATI</v>
          </cell>
          <cell r="C519">
            <v>1</v>
          </cell>
          <cell r="D519">
            <v>1</v>
          </cell>
          <cell r="E519">
            <v>1</v>
          </cell>
        </row>
        <row r="520">
          <cell r="B520" t="str">
            <v>MULTI BINTANG INDONESIA PT</v>
          </cell>
          <cell r="C520">
            <v>4</v>
          </cell>
          <cell r="D520">
            <v>4</v>
          </cell>
          <cell r="E520">
            <v>3</v>
          </cell>
          <cell r="F520">
            <v>3</v>
          </cell>
          <cell r="G520">
            <v>2</v>
          </cell>
          <cell r="H520">
            <v>3</v>
          </cell>
        </row>
        <row r="521">
          <cell r="B521" t="str">
            <v>MULTI INDOCITRA TBK PT</v>
          </cell>
        </row>
        <row r="522">
          <cell r="B522" t="str">
            <v>MULTI PRIMA SEJAHTERA PT</v>
          </cell>
        </row>
        <row r="523">
          <cell r="B523" t="str">
            <v>MULTIFILING MITRA INDONESIA</v>
          </cell>
        </row>
        <row r="524">
          <cell r="B524" t="str">
            <v>MULTIPOLAR TBK PT</v>
          </cell>
        </row>
        <row r="525">
          <cell r="B525" t="str">
            <v>MULTIPOLAR TECHNOLOGY TBK PT</v>
          </cell>
        </row>
        <row r="526">
          <cell r="B526" t="str">
            <v>MULTISTRADA ARAH SARANA TBK</v>
          </cell>
        </row>
        <row r="527">
          <cell r="B527" t="str">
            <v>MUSTIKA RATU TBK PT</v>
          </cell>
        </row>
        <row r="528">
          <cell r="B528" t="str">
            <v>NATURA CITY DEVELOPMENTS PT</v>
          </cell>
        </row>
        <row r="529">
          <cell r="B529" t="str">
            <v>NFC INDONESIA TBK PT</v>
          </cell>
        </row>
        <row r="530">
          <cell r="B530" t="str">
            <v>NIPPON INDOSARI CORPINDO TBK</v>
          </cell>
        </row>
        <row r="531">
          <cell r="B531" t="str">
            <v>NIPRESS PT</v>
          </cell>
        </row>
        <row r="532">
          <cell r="B532" t="str">
            <v>NORTHCLIFF CITRANUSA INDONES</v>
          </cell>
        </row>
        <row r="533">
          <cell r="B533" t="str">
            <v>NUSA KONSTRUKSI ENJINIRING</v>
          </cell>
        </row>
        <row r="534">
          <cell r="B534" t="str">
            <v>NUSA PALAPA GEMILANG TBK PT</v>
          </cell>
        </row>
        <row r="535">
          <cell r="B535" t="str">
            <v>NUSA RAYA CIPTA PT</v>
          </cell>
        </row>
        <row r="536">
          <cell r="B536" t="str">
            <v>NUSADANA ETF IDX VALUE30</v>
          </cell>
        </row>
        <row r="537">
          <cell r="B537" t="str">
            <v>NUSANTARA ALMAZIA TBK PT</v>
          </cell>
        </row>
        <row r="538">
          <cell r="B538" t="str">
            <v>NUSANTARA INFRASTRUCTURE TBK</v>
          </cell>
        </row>
        <row r="539">
          <cell r="B539" t="str">
            <v>NUSANTARA PELABUHAN HANDAL T</v>
          </cell>
        </row>
        <row r="540">
          <cell r="B540" t="str">
            <v>ONIX CAPITAL TBK PT</v>
          </cell>
        </row>
        <row r="541">
          <cell r="B541" t="str">
            <v>OPTIMA PRIMA METAL SINERGI T</v>
          </cell>
        </row>
        <row r="542">
          <cell r="B542" t="str">
            <v>ORGANON PHARMA INDONESIA TBK</v>
          </cell>
        </row>
        <row r="543">
          <cell r="B543" t="str">
            <v>PABRIK KERTAS TJIWI KIMIA PT</v>
          </cell>
        </row>
        <row r="544">
          <cell r="B544" t="str">
            <v>PACIFIC STRATEGIC FINANCIAL</v>
          </cell>
        </row>
        <row r="545">
          <cell r="B545" t="str">
            <v>PAKUAN TBK PT</v>
          </cell>
        </row>
        <row r="546">
          <cell r="B546" t="str">
            <v>PAKUWON JATI TBK PT</v>
          </cell>
        </row>
        <row r="547">
          <cell r="B547" t="str">
            <v>PALMA SERASIH TBK PT</v>
          </cell>
        </row>
        <row r="548">
          <cell r="B548" t="str">
            <v>PAM MINERAL TBK PT</v>
          </cell>
        </row>
        <row r="549">
          <cell r="B549" t="str">
            <v>PAN BROTHERS TBK PT</v>
          </cell>
        </row>
        <row r="550">
          <cell r="B550" t="str">
            <v>PANASIA INDO RESOURCES TBK</v>
          </cell>
        </row>
        <row r="551">
          <cell r="B551" t="str">
            <v>PANCA ANUGRAH WISESA TBK PT</v>
          </cell>
        </row>
        <row r="552">
          <cell r="B552" t="str">
            <v>PANCA BUDI IDAMAN PT</v>
          </cell>
        </row>
        <row r="553">
          <cell r="B553" t="str">
            <v>PANCA GLOBAL KAPITAL TBK PT</v>
          </cell>
        </row>
        <row r="554">
          <cell r="B554" t="str">
            <v>PANCA MITRA MULTIPERDANA PT</v>
          </cell>
        </row>
        <row r="555">
          <cell r="B555" t="str">
            <v>PANIN ETF IDX30 DINAMIS</v>
          </cell>
        </row>
        <row r="556">
          <cell r="B556" t="str">
            <v>PANIN FINANCIAL TBK PT</v>
          </cell>
        </row>
        <row r="557">
          <cell r="B557" t="str">
            <v>PANIN SEKURITAS TBK PT</v>
          </cell>
        </row>
        <row r="558">
          <cell r="B558" t="str">
            <v>PANINVEST TBK PT</v>
          </cell>
        </row>
        <row r="559">
          <cell r="B559" t="str">
            <v>PANORAMA SENTRAWISATA TBK PT</v>
          </cell>
        </row>
        <row r="560">
          <cell r="B560" t="str">
            <v>PARAMITA BANGUN SARANA TBK P</v>
          </cell>
        </row>
        <row r="561">
          <cell r="B561" t="str">
            <v>PELANGI INDAH CANINDO TBK PT</v>
          </cell>
        </row>
        <row r="562">
          <cell r="B562" t="str">
            <v>PELAT TIMAH NUSANTARA TBK PT</v>
          </cell>
        </row>
        <row r="563">
          <cell r="B563" t="str">
            <v>PELAYARAN NASIONAL BINA BUAN</v>
          </cell>
        </row>
        <row r="564">
          <cell r="B564" t="str">
            <v>PELAYARAN NELLY DWI PUTRI</v>
          </cell>
        </row>
        <row r="565">
          <cell r="B565" t="str">
            <v>PELAYARAN TAMARIN SAMUDRA TB</v>
          </cell>
        </row>
        <row r="566">
          <cell r="B566" t="str">
            <v>PELITA SAMUDERA SHIPPING PT</v>
          </cell>
        </row>
        <row r="567">
          <cell r="B567" t="str">
            <v>PEMBANGUNAN GRAHA LESTARI</v>
          </cell>
        </row>
        <row r="568">
          <cell r="B568" t="str">
            <v>PEMBANGUNAN JAYA ANCOL TBK</v>
          </cell>
        </row>
        <row r="569">
          <cell r="B569" t="str">
            <v>PERDANA BANGUN PUSAKA TBK PT</v>
          </cell>
        </row>
        <row r="570">
          <cell r="B570" t="str">
            <v>PERDANA GAPURAPRIMA TBK PT</v>
          </cell>
        </row>
        <row r="571">
          <cell r="B571" t="str">
            <v>PERDANA KARYA PERKASA PT</v>
          </cell>
        </row>
        <row r="572">
          <cell r="B572" t="str">
            <v>PERINTIS TRINITI PROPERTI TB</v>
          </cell>
        </row>
        <row r="573">
          <cell r="B573" t="str">
            <v>PERUSAHAAN GAS NEGARA TBK PT</v>
          </cell>
        </row>
        <row r="574">
          <cell r="B574" t="str">
            <v>PETROSEA TBK PT</v>
          </cell>
        </row>
        <row r="575">
          <cell r="B575" t="str">
            <v>PHAPROS TBK PT</v>
          </cell>
        </row>
        <row r="576">
          <cell r="B576" t="str">
            <v>PIKKO LAND DEVELOPMENT TBK P</v>
          </cell>
        </row>
        <row r="577">
          <cell r="B577" t="str">
            <v>PINAGO UTAMA TBK PT</v>
          </cell>
        </row>
        <row r="578">
          <cell r="B578" t="str">
            <v>PINNACLE CORE HIGH DIV ETF</v>
          </cell>
        </row>
        <row r="579">
          <cell r="B579" t="str">
            <v>PINNACLE ENHANCED LIQUID ETF</v>
          </cell>
        </row>
        <row r="580">
          <cell r="B580" t="str">
            <v>PINNACLE ENHANCED SHARIA ETF</v>
          </cell>
        </row>
        <row r="581">
          <cell r="B581" t="str">
            <v>PINNACLE FTSE INDONESIA ETF</v>
          </cell>
        </row>
        <row r="582">
          <cell r="B582" t="str">
            <v>PINNACLE IDX30 ETF</v>
          </cell>
        </row>
        <row r="583">
          <cell r="B583" t="str">
            <v>PINNACLE INDO LARGE CAP ETF</v>
          </cell>
        </row>
        <row r="584">
          <cell r="B584" t="str">
            <v>PINNACLE INDONESIA ESG ETF</v>
          </cell>
        </row>
        <row r="585">
          <cell r="B585" t="str">
            <v>PIONEERINDO GOURMET INTERNAT</v>
          </cell>
        </row>
        <row r="586">
          <cell r="B586" t="str">
            <v>PLANET PROPERINDO JAYA TBK P</v>
          </cell>
        </row>
        <row r="587">
          <cell r="B587" t="str">
            <v>PLAZA INDONESIA REALTY PT</v>
          </cell>
        </row>
        <row r="588">
          <cell r="B588" t="str">
            <v>PNM ETF CORE LQ45</v>
          </cell>
        </row>
        <row r="589">
          <cell r="B589" t="str">
            <v>POLARIS INVESTAMA TBK PT</v>
          </cell>
        </row>
        <row r="590">
          <cell r="B590" t="str">
            <v>POLLUX INVESTASI INTERNASION</v>
          </cell>
        </row>
        <row r="591">
          <cell r="B591" t="str">
            <v>POLLUX PROPERTIES INDONESIA</v>
          </cell>
        </row>
        <row r="592">
          <cell r="B592" t="str">
            <v>POLYCHEM INDONESIA TBK PT</v>
          </cell>
        </row>
        <row r="593">
          <cell r="B593" t="str">
            <v>POOL ADVISTA FINANCE TBK PT</v>
          </cell>
        </row>
        <row r="594">
          <cell r="B594" t="str">
            <v>POOL ADVISTA INDONESIA TBK</v>
          </cell>
        </row>
        <row r="595">
          <cell r="B595" t="str">
            <v>PP LONDON SUMATRA INDONES PT</v>
          </cell>
        </row>
        <row r="596">
          <cell r="B596" t="str">
            <v>PP PERSERO TBK PT</v>
          </cell>
        </row>
        <row r="597">
          <cell r="B597" t="str">
            <v>PP PRESISI TBK PT</v>
          </cell>
        </row>
        <row r="598">
          <cell r="B598" t="str">
            <v>PP PROPERTI TBK PT</v>
          </cell>
        </row>
        <row r="599">
          <cell r="B599" t="str">
            <v>PRADIKSI GUNATAMA TBK PT</v>
          </cell>
        </row>
        <row r="600">
          <cell r="B600" t="str">
            <v>PRASIDHA ANEKA NIAGA TBK PT</v>
          </cell>
        </row>
        <row r="601">
          <cell r="B601" t="str">
            <v>PRATAMA ABADI NUSA INDUSTRI</v>
          </cell>
        </row>
        <row r="602">
          <cell r="B602" t="str">
            <v>PRATAMA WIDYA TBK PT</v>
          </cell>
        </row>
        <row r="603">
          <cell r="B603" t="str">
            <v>PREMIER ETF INDEX IDX30</v>
          </cell>
        </row>
        <row r="604">
          <cell r="B604" t="str">
            <v>PREMIER ETF INDO CONSUMER</v>
          </cell>
        </row>
        <row r="605">
          <cell r="B605" t="str">
            <v>PREMIER ETF INDO FINANCIAL</v>
          </cell>
        </row>
        <row r="606">
          <cell r="B606" t="str">
            <v>PREMIER ETF INDO SOV BONDS</v>
          </cell>
        </row>
        <row r="607">
          <cell r="B607" t="str">
            <v>PREMIER ETF INDO STATE-O COM</v>
          </cell>
        </row>
        <row r="608">
          <cell r="B608" t="str">
            <v>PREMIER ETF MSCI IN LAR CAP</v>
          </cell>
        </row>
        <row r="609">
          <cell r="B609" t="str">
            <v>PREMIER ETF SMINFRA18</v>
          </cell>
        </row>
        <row r="610">
          <cell r="B610" t="str">
            <v>PREMIER ETF SYARIAH JII</v>
          </cell>
        </row>
        <row r="611">
          <cell r="B611" t="str">
            <v>PRIMA ALLOY STEEL UNIVERSAL</v>
          </cell>
        </row>
        <row r="612">
          <cell r="B612" t="str">
            <v>PRIMA ANDALAN MANDIRI TBK PT</v>
          </cell>
        </row>
        <row r="613">
          <cell r="B613" t="str">
            <v>PRIMA CAKRAWALA ABADI TBK PT</v>
          </cell>
        </row>
        <row r="614">
          <cell r="B614" t="str">
            <v>PRIMA GLOBALINDO LOGISTIK TB</v>
          </cell>
        </row>
        <row r="615">
          <cell r="B615" t="str">
            <v>PRIMARINDO ASIA INFRASTRU PT</v>
          </cell>
        </row>
        <row r="616">
          <cell r="B616" t="str">
            <v>PRODIA WIDYAHUSADA TBK PT</v>
          </cell>
        </row>
        <row r="617">
          <cell r="B617" t="str">
            <v>PROTECH MITRA PERKASA TBK PT</v>
          </cell>
        </row>
        <row r="618">
          <cell r="B618" t="str">
            <v>PROVIDENT AGRO TBK PT</v>
          </cell>
        </row>
        <row r="619">
          <cell r="B619" t="str">
            <v>PT INDOMOBIL MULTI JASA TBK</v>
          </cell>
        </row>
        <row r="620">
          <cell r="B620" t="str">
            <v>PT STEEL PIPE INDUSTRY OF IN</v>
          </cell>
        </row>
        <row r="621">
          <cell r="B621" t="str">
            <v>PT XL AXIATA TBK</v>
          </cell>
        </row>
        <row r="622">
          <cell r="B622" t="str">
            <v>PUDJIADI &amp; SONS TBK PT</v>
          </cell>
        </row>
        <row r="623">
          <cell r="B623" t="str">
            <v>PUDJIADI PRESTIGE TBK PT</v>
          </cell>
        </row>
        <row r="624">
          <cell r="B624" t="str">
            <v>PURADELTA LESTARI TBK PT</v>
          </cell>
        </row>
        <row r="625">
          <cell r="B625" t="str">
            <v>PURI GLOBAL SUKSES TBK PT</v>
          </cell>
        </row>
        <row r="626">
          <cell r="B626" t="str">
            <v>PUTRA MANDIRI JEMBAR TBK PT</v>
          </cell>
        </row>
        <row r="627">
          <cell r="B627" t="str">
            <v>PUTRA RAJAWALI KENCANA TBK P</v>
          </cell>
        </row>
        <row r="628">
          <cell r="B628" t="str">
            <v>PYRIDAM FARMA TBK PT</v>
          </cell>
        </row>
        <row r="629">
          <cell r="B629" t="str">
            <v>RADANA BHASKARA FINANCE TBK</v>
          </cell>
        </row>
        <row r="630">
          <cell r="B630" t="str">
            <v>RADIANT UTAMA INTERINSCO TBK</v>
          </cell>
        </row>
        <row r="631">
          <cell r="B631" t="str">
            <v>RAMAYANA LESTARI SENTOSA TBK</v>
          </cell>
        </row>
        <row r="632">
          <cell r="B632" t="str">
            <v>RATU PRABU ENERGI TBK PT</v>
          </cell>
        </row>
        <row r="633">
          <cell r="B633" t="str">
            <v>RED PLANET INDONESIA TBK PT</v>
          </cell>
        </row>
        <row r="634">
          <cell r="B634" t="str">
            <v>RELIANCE SEKURITAS INDONESIA</v>
          </cell>
        </row>
        <row r="635">
          <cell r="B635" t="str">
            <v>REPOWER ASIA INDONESIA PT</v>
          </cell>
        </row>
        <row r="636">
          <cell r="B636" t="str">
            <v>RESOURCE ALAM INDONESIA TBK</v>
          </cell>
        </row>
        <row r="637">
          <cell r="B637" t="str">
            <v>RICKY PUTRA GLOBALINDO PT</v>
          </cell>
        </row>
        <row r="638">
          <cell r="B638" t="str">
            <v>RIG TENDERS INDONESIA PT</v>
          </cell>
        </row>
        <row r="639">
          <cell r="B639" t="str">
            <v>RIMO INTERNATIONAL LESTARI T</v>
          </cell>
        </row>
        <row r="640">
          <cell r="B640" t="str">
            <v>RISTIA BINTANG MAHKOTA TBK</v>
          </cell>
        </row>
        <row r="641">
          <cell r="B641" t="str">
            <v>ROCKFIELDS PROPERTI INDONESI</v>
          </cell>
        </row>
        <row r="642">
          <cell r="B642" t="str">
            <v>RODA VIVATEX TBK PT</v>
          </cell>
        </row>
        <row r="643">
          <cell r="B643" t="str">
            <v>ROYAL PRIMA TBK PT</v>
          </cell>
        </row>
        <row r="644">
          <cell r="B644" t="str">
            <v>ROYALINDO INVESTA WIJAYA TBK</v>
          </cell>
        </row>
        <row r="645">
          <cell r="B645" t="str">
            <v>RUKUN RAHARJA TBK PT</v>
          </cell>
        </row>
        <row r="646">
          <cell r="B646" t="str">
            <v>SALIM IVOMAS PRATAMA TBK PT</v>
          </cell>
        </row>
        <row r="647">
          <cell r="B647" t="str">
            <v>SAM ETF SRI-KEHATI</v>
          </cell>
        </row>
        <row r="648">
          <cell r="B648" t="str">
            <v>SAMINDO RESOURCES TBK PT</v>
          </cell>
        </row>
        <row r="649">
          <cell r="B649" t="str">
            <v>SAMPOERNA AGRO TBK PT</v>
          </cell>
        </row>
        <row r="650">
          <cell r="B650" t="str">
            <v>SAMUDERA INDONESIA TBK PT</v>
          </cell>
        </row>
        <row r="651">
          <cell r="B651" t="str">
            <v>SANURHASTA MITRA TBK PT</v>
          </cell>
        </row>
        <row r="652">
          <cell r="B652" t="str">
            <v>SARANA MEDITAMA METROPOLITAN</v>
          </cell>
        </row>
        <row r="653">
          <cell r="B653" t="str">
            <v>SARANA MENARA NUSANTARA PT</v>
          </cell>
        </row>
        <row r="654">
          <cell r="B654" t="str">
            <v>SARANACENTRAL BAJATAMA TBK P</v>
          </cell>
        </row>
        <row r="655">
          <cell r="B655" t="str">
            <v>SARASWANTI ANUGERAH MAKMUR T</v>
          </cell>
        </row>
        <row r="656">
          <cell r="B656" t="str">
            <v>SARASWATI GRIYA LESTARI TBK</v>
          </cell>
        </row>
        <row r="657">
          <cell r="B657" t="str">
            <v>SARATOGA INVESTAMA SEDAYA TB</v>
          </cell>
        </row>
        <row r="658">
          <cell r="B658" t="str">
            <v>SARIGUNA PRIMATIRTA TBK PT</v>
          </cell>
        </row>
        <row r="659">
          <cell r="B659" t="str">
            <v>SARIMELATI KENCANA PT</v>
          </cell>
        </row>
        <row r="660">
          <cell r="B660" t="str">
            <v>SAT NUSAPERSADA TBK PT</v>
          </cell>
        </row>
        <row r="661">
          <cell r="B661" t="str">
            <v>SATRIA ANTARAN PRIMA PT</v>
          </cell>
        </row>
        <row r="662">
          <cell r="B662" t="str">
            <v>SATRIA MEGA KENCANA TBK PT</v>
          </cell>
        </row>
        <row r="663">
          <cell r="B663" t="str">
            <v>SATYAMITRA KEMAS LESTARI TBK</v>
          </cell>
        </row>
        <row r="664">
          <cell r="B664" t="str">
            <v>SAWIT SUMBERMAS SARANA TBK P</v>
          </cell>
        </row>
        <row r="665">
          <cell r="B665" t="str">
            <v>SEJAHTERA BINTANG ABADI TEXT</v>
          </cell>
        </row>
        <row r="666">
          <cell r="B666" t="str">
            <v>SEJAHTERARAYA ANUGRAHJAYA TB</v>
          </cell>
        </row>
        <row r="667">
          <cell r="B667" t="str">
            <v>SEKAR BUMI TBK PT</v>
          </cell>
        </row>
        <row r="668">
          <cell r="B668" t="str">
            <v>SEKAR LAUT TBK PT</v>
          </cell>
        </row>
        <row r="669">
          <cell r="B669" t="str">
            <v>SELAMAT SEMPURNA PT</v>
          </cell>
        </row>
        <row r="670">
          <cell r="B670" t="str">
            <v>SELARAS CITRA NUSANTARA PERK</v>
          </cell>
        </row>
        <row r="671">
          <cell r="B671" t="str">
            <v>SEMEN BATURAJA PERSERO TBK P</v>
          </cell>
        </row>
        <row r="672">
          <cell r="B672" t="str">
            <v>SEMEN INDONESIA PERSERO TBK</v>
          </cell>
        </row>
        <row r="673">
          <cell r="B673" t="str">
            <v>SENTRA FOOD INDONESIA TBK PT</v>
          </cell>
        </row>
        <row r="674">
          <cell r="B674" t="str">
            <v>SENTRAL MITRA INFORMATIKA TB</v>
          </cell>
        </row>
        <row r="675">
          <cell r="B675" t="str">
            <v>SENTUL CITY TBK PT</v>
          </cell>
        </row>
        <row r="676">
          <cell r="B676" t="str">
            <v>SEPATU BATA PT</v>
          </cell>
        </row>
        <row r="677">
          <cell r="B677" t="str">
            <v>SHIELD-ON SERVICE TBK PT</v>
          </cell>
        </row>
        <row r="678">
          <cell r="B678" t="str">
            <v>SIANTAR TOP PT</v>
          </cell>
        </row>
        <row r="679">
          <cell r="B679" t="str">
            <v>SIDOMULYO SELARAS TBK PT</v>
          </cell>
        </row>
        <row r="680">
          <cell r="B680" t="str">
            <v>SILLO MARITIME PERDANA TBK P</v>
          </cell>
        </row>
        <row r="681">
          <cell r="B681" t="str">
            <v>SILOAM INTERNATIONAL HOSPITA</v>
          </cell>
        </row>
        <row r="682">
          <cell r="B682" t="str">
            <v>SIMAS ETF IDX30</v>
          </cell>
        </row>
        <row r="683">
          <cell r="B683" t="str">
            <v>SIMAS ETF JII</v>
          </cell>
        </row>
        <row r="684">
          <cell r="B684" t="str">
            <v>SINAR MAS AGRO RES &amp; TECH</v>
          </cell>
        </row>
        <row r="685">
          <cell r="B685" t="str">
            <v>SINAR MAS MULTIARTHA PT</v>
          </cell>
        </row>
        <row r="686">
          <cell r="B686" t="str">
            <v>SINERGI INTI PLASTINDO TBK P</v>
          </cell>
        </row>
        <row r="687">
          <cell r="B687" t="str">
            <v>SINERGI MEGAH INTERNUSA TBK</v>
          </cell>
        </row>
        <row r="688">
          <cell r="B688" t="str">
            <v>SINGARAJA PUTRA TBK PT</v>
          </cell>
        </row>
        <row r="689">
          <cell r="B689" t="str">
            <v>SIWANI MAKMUR TBK PT</v>
          </cell>
        </row>
        <row r="690">
          <cell r="B690" t="str">
            <v>SKY ENERGY INDONESIA TBK PT</v>
          </cell>
        </row>
        <row r="691">
          <cell r="B691" t="str">
            <v>SMARTFREN TELECOM TBK PT</v>
          </cell>
        </row>
        <row r="692">
          <cell r="B692" t="str">
            <v>SMR UTAMA TBK PT</v>
          </cell>
        </row>
        <row r="693">
          <cell r="B693" t="str">
            <v>SOECHI LINES TBK PT</v>
          </cell>
        </row>
        <row r="694">
          <cell r="B694" t="str">
            <v>SOHO GLOBAL HEALTH PT</v>
          </cell>
        </row>
        <row r="695">
          <cell r="B695" t="str">
            <v>SOLUSI BANGUN INDONESIA TBK</v>
          </cell>
        </row>
        <row r="696">
          <cell r="B696" t="str">
            <v>SOLUSI SINERGI DIGITAL TBK P</v>
          </cell>
        </row>
        <row r="697">
          <cell r="B697" t="str">
            <v>SOLUSI TUNAS PRATAMA TBK PT</v>
          </cell>
        </row>
        <row r="698">
          <cell r="B698" t="str">
            <v>SONA TOPAS TOURISM INDUST PT</v>
          </cell>
        </row>
        <row r="699">
          <cell r="B699" t="str">
            <v>SREEYA SEWU INDONESIA TBK PT</v>
          </cell>
        </row>
        <row r="700">
          <cell r="B700" t="str">
            <v>SRI REJEKI ISMAN TBK PT</v>
          </cell>
        </row>
        <row r="701">
          <cell r="B701" t="str">
            <v>SRIWAHANA ADITYAKARTA TBK PT</v>
          </cell>
        </row>
        <row r="702">
          <cell r="B702" t="str">
            <v>STAR PACIFIC TBK PT</v>
          </cell>
        </row>
        <row r="703">
          <cell r="B703" t="str">
            <v>STEADFAST MARINE PT</v>
          </cell>
        </row>
        <row r="704">
          <cell r="B704" t="str">
            <v>STEADY SAFE TBK PT</v>
          </cell>
        </row>
        <row r="705">
          <cell r="B705" t="str">
            <v>SUGIH ENERGY TBK PT</v>
          </cell>
        </row>
        <row r="706">
          <cell r="B706" t="str">
            <v>SUMALINDO LESTARI JAYA PT</v>
          </cell>
        </row>
        <row r="707">
          <cell r="B707" t="str">
            <v>SUMBER ALFARIA TRIJAYA TBK P</v>
          </cell>
        </row>
        <row r="708">
          <cell r="B708" t="str">
            <v>SUMBER ENERGI ANDALAN TBK P</v>
          </cell>
        </row>
        <row r="709">
          <cell r="B709" t="str">
            <v>SUMBER GLOBAL ENERGY PT</v>
          </cell>
        </row>
        <row r="710">
          <cell r="B710" t="str">
            <v>SUMI INDO KABEL TBK PT</v>
          </cell>
        </row>
        <row r="711">
          <cell r="B711" t="str">
            <v>SUMMARECON AGUNG TBK PT</v>
          </cell>
        </row>
        <row r="712">
          <cell r="B712" t="str">
            <v>SUNINDO ADIPERSADA TBK PT</v>
          </cell>
        </row>
        <row r="713">
          <cell r="B713" t="str">
            <v>SUNSON TEXTILE MANUFACTURER</v>
          </cell>
        </row>
        <row r="714">
          <cell r="B714" t="str">
            <v>SUNTER LAKESIDE HOTEL TBK PT</v>
          </cell>
        </row>
        <row r="715">
          <cell r="B715" t="str">
            <v>SUPARMA TBK PT</v>
          </cell>
        </row>
        <row r="716">
          <cell r="B716" t="str">
            <v>SUPER ENERGY TBK PT</v>
          </cell>
        </row>
        <row r="717">
          <cell r="B717" t="str">
            <v>SUPERKRANE MITRA UTAMA TBK P</v>
          </cell>
        </row>
        <row r="718">
          <cell r="B718" t="str">
            <v>SUPRA BOGA LESTARI TBK PT</v>
          </cell>
        </row>
        <row r="719">
          <cell r="B719" t="str">
            <v>SUPREME CABLE MFG CORP PT</v>
          </cell>
        </row>
        <row r="720">
          <cell r="B720" t="str">
            <v>SURYA BIRU MURNI ACETYLENE T</v>
          </cell>
        </row>
        <row r="721">
          <cell r="B721" t="str">
            <v>SURYA CITRA MEDIA PT TBK</v>
          </cell>
        </row>
        <row r="722">
          <cell r="B722" t="str">
            <v>SURYA ESA PERKASA TBK PT</v>
          </cell>
        </row>
        <row r="723">
          <cell r="B723" t="str">
            <v>SURYA FAJAR CAPITAL TBK PT</v>
          </cell>
        </row>
        <row r="724">
          <cell r="B724" t="str">
            <v>SURYA PERMATA ANDALAN TBK PT</v>
          </cell>
        </row>
        <row r="725">
          <cell r="B725" t="str">
            <v>SURYA PERTIWI TBK PT</v>
          </cell>
        </row>
        <row r="726">
          <cell r="B726" t="str">
            <v>SURYA SEMESTA INTERNUSA PT</v>
          </cell>
        </row>
        <row r="727">
          <cell r="B727" t="str">
            <v>SURYA TOTO INDONESIA PT</v>
          </cell>
        </row>
        <row r="728">
          <cell r="B728" t="str">
            <v>SURYAMAS DUTAMAKMUR TBK PT</v>
          </cell>
        </row>
        <row r="729">
          <cell r="B729" t="str">
            <v>SYAILENDRA ETF MSCI ID ESG U</v>
          </cell>
        </row>
        <row r="730">
          <cell r="B730" t="str">
            <v>TANAH LAUT TBK PT</v>
          </cell>
        </row>
        <row r="731">
          <cell r="B731" t="str">
            <v>TBS ENERGI UTAMA TBK PT</v>
          </cell>
        </row>
        <row r="732">
          <cell r="B732" t="str">
            <v>TELEFAST INDONESIA PT</v>
          </cell>
        </row>
        <row r="733">
          <cell r="B733" t="str">
            <v>TELKOM INDONESIA PERSERO TBK</v>
          </cell>
        </row>
        <row r="734">
          <cell r="B734" t="str">
            <v>TEMAS TBK PT</v>
          </cell>
        </row>
        <row r="735">
          <cell r="B735" t="str">
            <v>TEMBAGA MULIA SEMANAN TBK PT</v>
          </cell>
        </row>
        <row r="736">
          <cell r="B736" t="str">
            <v>TEMPO INTI MEDIA TBK PT</v>
          </cell>
        </row>
        <row r="737">
          <cell r="B737" t="str">
            <v>TEMPO SCAN PACIFIC TBK PT</v>
          </cell>
        </row>
        <row r="738">
          <cell r="B738" t="str">
            <v>TERREGRA ASIA ENERGY PT</v>
          </cell>
        </row>
        <row r="739">
          <cell r="B739" t="str">
            <v>TIFICO FIBER INDONESIA TBK</v>
          </cell>
        </row>
        <row r="740">
          <cell r="B740" t="str">
            <v>TIGARAKSA SATRIA TBK PT</v>
          </cell>
        </row>
        <row r="741">
          <cell r="B741" t="str">
            <v>TIMAH TBK PT</v>
          </cell>
        </row>
        <row r="742">
          <cell r="B742" t="str">
            <v>TIPHONE MOBILE INDONESIA TBK</v>
          </cell>
        </row>
        <row r="743">
          <cell r="B743" t="str">
            <v>TIRA AUSTENITE PT</v>
          </cell>
        </row>
        <row r="744">
          <cell r="B744" t="str">
            <v>TIRTA MAHAKAM RESOURCES TBK</v>
          </cell>
        </row>
        <row r="745">
          <cell r="B745" t="str">
            <v>TOBA PULP LESTARI TBK PT</v>
          </cell>
        </row>
        <row r="746">
          <cell r="B746" t="str">
            <v>TOTAL BANGUN PERSADA</v>
          </cell>
        </row>
        <row r="747">
          <cell r="B747" t="str">
            <v>TOTALINDO EKA PERSADA TBK PT</v>
          </cell>
        </row>
        <row r="748">
          <cell r="B748" t="str">
            <v>TOURINDO GUIDE INDONESIA TBK</v>
          </cell>
        </row>
        <row r="749">
          <cell r="B749" t="str">
            <v>TOWER BERSAMA INFRASTRUCTURE</v>
          </cell>
        </row>
        <row r="750">
          <cell r="B750" t="str">
            <v>TRADA ALAM MINERA TBK PT</v>
          </cell>
        </row>
        <row r="751">
          <cell r="B751" t="str">
            <v>TRANS POWER MARINE TBK PT</v>
          </cell>
        </row>
        <row r="752">
          <cell r="B752" t="str">
            <v>TRANSCOAL PACIFIC TBK PT</v>
          </cell>
        </row>
        <row r="753">
          <cell r="B753" t="str">
            <v>TRANSKON JAYA TBK PT</v>
          </cell>
        </row>
        <row r="754">
          <cell r="B754" t="str">
            <v>TRI BANYAN TIRTA TBK PT</v>
          </cell>
        </row>
        <row r="755">
          <cell r="B755" t="str">
            <v>TRIAS SENTOSA TBK PT</v>
          </cell>
        </row>
        <row r="756">
          <cell r="B756" t="str">
            <v>TRIDOMAIN PERFORMANCE MATERI</v>
          </cell>
        </row>
        <row r="757">
          <cell r="B757" t="str">
            <v>TRIKOMSEL OKE TBK PT</v>
          </cell>
        </row>
        <row r="758">
          <cell r="B758" t="str">
            <v>TRIMEGAH KARYA PRATAMA TBK P</v>
          </cell>
        </row>
        <row r="759">
          <cell r="B759" t="str">
            <v>TRIMEGAH SEKURITAS INDONESIA</v>
          </cell>
        </row>
        <row r="760">
          <cell r="B760" t="str">
            <v>TRIMITRA PRAWARA GOLDLAND TB</v>
          </cell>
        </row>
        <row r="761">
          <cell r="B761" t="str">
            <v>TRIMITRA PROPERTINDO PT</v>
          </cell>
        </row>
        <row r="762">
          <cell r="B762" t="str">
            <v>TRIMUDA NUANSA CITRA PT</v>
          </cell>
        </row>
        <row r="763">
          <cell r="B763" t="str">
            <v>TRINITAN METALS &amp; MINERALS T</v>
          </cell>
        </row>
        <row r="764">
          <cell r="B764" t="str">
            <v>TRINITI DINAMIK TBK PT</v>
          </cell>
        </row>
        <row r="765">
          <cell r="B765" t="str">
            <v>TRIPUTRA AGRO PERSADA PT</v>
          </cell>
        </row>
        <row r="766">
          <cell r="B766" t="str">
            <v>TRISULA INTERNATIONAL TBK PT</v>
          </cell>
        </row>
        <row r="767">
          <cell r="B767" t="str">
            <v>TRISULA TEXTILE INDUSTRIES T</v>
          </cell>
        </row>
        <row r="768">
          <cell r="B768" t="str">
            <v>TRIWIRA INSANLESTARI TBK PT</v>
          </cell>
        </row>
        <row r="769">
          <cell r="B769" t="str">
            <v>TRUST FINANCE INDONESIA TBK</v>
          </cell>
        </row>
        <row r="770">
          <cell r="B770" t="str">
            <v>TUNAS ALFIN TBK PT</v>
          </cell>
        </row>
        <row r="771">
          <cell r="B771" t="str">
            <v>TUNAS BARU LAMPUNG TBK PT</v>
          </cell>
        </row>
        <row r="772">
          <cell r="B772" t="str">
            <v>TUNAS RIDEAN TBK PT</v>
          </cell>
        </row>
        <row r="773">
          <cell r="B773" t="str">
            <v>ULIMA NITRA TBK PT</v>
          </cell>
        </row>
        <row r="774">
          <cell r="B774" t="str">
            <v>ULTRAJAYA MILK IND &amp; TRADING</v>
          </cell>
        </row>
        <row r="775">
          <cell r="B775" t="str">
            <v>UNGGUL INDAH CAHAYA TBK PT</v>
          </cell>
        </row>
        <row r="776">
          <cell r="B776" t="str">
            <v>UNI-CHARM INDONESIA TBK PT</v>
          </cell>
        </row>
        <row r="777">
          <cell r="B777" t="str">
            <v>UNILEVER INDONESIA TBK PT</v>
          </cell>
        </row>
        <row r="778">
          <cell r="B778" t="str">
            <v>UNITED TRACTORS TBK PT</v>
          </cell>
        </row>
        <row r="779">
          <cell r="B779" t="str">
            <v>URBAN JAKARTA PROPERTINDO TB</v>
          </cell>
        </row>
        <row r="780">
          <cell r="B780" t="str">
            <v>VALE INDONESIA TBK</v>
          </cell>
        </row>
        <row r="781">
          <cell r="B781" t="str">
            <v>VERENA MULTI FINANCE TBK PT</v>
          </cell>
        </row>
        <row r="782">
          <cell r="B782" t="str">
            <v>VICTORIA CARE INDONESIA TBK</v>
          </cell>
        </row>
        <row r="783">
          <cell r="B783" t="str">
            <v>VICTORIA INSURANCE TBK PT</v>
          </cell>
        </row>
        <row r="784">
          <cell r="B784" t="str">
            <v>VICTORIA INVESTAMA TBK PT</v>
          </cell>
        </row>
        <row r="785">
          <cell r="B785" t="str">
            <v>VISI MEDIA ASIA TBK PT</v>
          </cell>
        </row>
        <row r="786">
          <cell r="B786" t="str">
            <v>VISI TELEKOMUNIKASI INFRASTR</v>
          </cell>
        </row>
        <row r="787">
          <cell r="B787" t="str">
            <v>VOKSEL ELECTRIC TBK PT</v>
          </cell>
        </row>
        <row r="788">
          <cell r="B788" t="str">
            <v>WAHANA INTERFOOD NUSANTARA T</v>
          </cell>
        </row>
        <row r="789">
          <cell r="B789" t="str">
            <v>WAHANA OTTOMITRA MULTIARTHA</v>
          </cell>
        </row>
        <row r="790">
          <cell r="B790" t="str">
            <v>WAHANA PRONATURAL TBK PT</v>
          </cell>
        </row>
        <row r="791">
          <cell r="B791" t="str">
            <v>WASKITA BETON PRECAST TBK PT</v>
          </cell>
        </row>
        <row r="792">
          <cell r="B792" t="str">
            <v>WASKITA KARYA PERSERO TBK PT</v>
          </cell>
        </row>
        <row r="793">
          <cell r="B793" t="str">
            <v>WEHA TRANSPORTASI INDONESIA</v>
          </cell>
        </row>
        <row r="794">
          <cell r="B794" t="str">
            <v>WICAKSANA OVERSEAS INTL PT</v>
          </cell>
        </row>
        <row r="795">
          <cell r="B795" t="str">
            <v>WIDODO MAKMUR UNGGAS PT TBK</v>
          </cell>
        </row>
        <row r="796">
          <cell r="B796" t="str">
            <v>WIJAYA KARYA BANGUNAN GEDUNG</v>
          </cell>
        </row>
        <row r="797">
          <cell r="B797" t="str">
            <v>WIJAYA KARYA BETON TBK PT</v>
          </cell>
        </row>
        <row r="798">
          <cell r="B798" t="str">
            <v>WIJAYA KARYA PERSERO TBK PT</v>
          </cell>
        </row>
        <row r="799">
          <cell r="B799" t="str">
            <v>WILMAR CAHAYA INDONESIA TBK</v>
          </cell>
        </row>
        <row r="800">
          <cell r="B800" t="str">
            <v>WILTON MAKMUR INDONESIA TBK</v>
          </cell>
        </row>
        <row r="801">
          <cell r="B801" t="str">
            <v>WINTERMAR OFFSHORE MARINE</v>
          </cell>
        </row>
        <row r="802">
          <cell r="B802" t="str">
            <v>WISMILAK INTI MAKMUR TBK PT</v>
          </cell>
        </row>
        <row r="803">
          <cell r="B803" t="str">
            <v>YANAPRIMA HASTAPERSADA TBK</v>
          </cell>
        </row>
        <row r="804">
          <cell r="B804" t="str">
            <v>YELOOO INTEGRA DATANET TBK P</v>
          </cell>
        </row>
        <row r="805">
          <cell r="B805" t="str">
            <v>YULIE SEKURITAS INDONESIA TB</v>
          </cell>
        </row>
        <row r="806">
          <cell r="B806" t="str">
            <v>ZEBRA NUSANTARA TBK PT</v>
          </cell>
          <cell r="C806">
            <v>1</v>
          </cell>
        </row>
        <row r="807">
          <cell r="B807" t="str">
            <v>ZYREXINDO MANDIRI BUANA TBK</v>
          </cell>
          <cell r="H807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"/>
      <sheetName val="ROE"/>
      <sheetName val="ROI"/>
      <sheetName val="DAR"/>
      <sheetName val="DER"/>
      <sheetName val="Komite Audit"/>
      <sheetName val="Rapat Dewan Direksi"/>
      <sheetName val="Tobin Q"/>
      <sheetName val="Book Value"/>
      <sheetName val="Kepemilikan Pemerintah"/>
      <sheetName val="Sheet2"/>
      <sheetName val="Dewan Direksi"/>
      <sheetName val="Dewan Komisaris"/>
      <sheetName val="Kepemilikan Institusional"/>
      <sheetName val="Kepemilikan Manajerial"/>
      <sheetName val="Kepemilikan Publik"/>
      <sheetName val="Independent Commissioner"/>
    </sheetNames>
    <sheetDataSet>
      <sheetData sheetId="0" refreshError="1">
        <row r="3">
          <cell r="B3" t="str">
            <v>AALI</v>
          </cell>
          <cell r="C3">
            <v>3.09E-2</v>
          </cell>
          <cell r="D3">
            <v>8.7800000000000003E-2</v>
          </cell>
          <cell r="E3">
            <v>7.9799999999999996E-2</v>
          </cell>
          <cell r="F3">
            <v>5.5399999999999998E-2</v>
          </cell>
          <cell r="G3">
            <v>7.7999999999999996E-3</v>
          </cell>
          <cell r="H3">
            <v>3.04E-2</v>
          </cell>
        </row>
        <row r="4">
          <cell r="B4" t="str">
            <v>ABBA</v>
          </cell>
          <cell r="C4">
            <v>-8.8300000000000003E-2</v>
          </cell>
          <cell r="D4">
            <v>-9.2700000000000005E-2</v>
          </cell>
          <cell r="E4">
            <v>-6.1600000000000002E-2</v>
          </cell>
          <cell r="F4">
            <v>-4.1399999999999999E-2</v>
          </cell>
          <cell r="G4">
            <v>-6.9900000000000004E-2</v>
          </cell>
          <cell r="H4">
            <v>-0.14149999999999999</v>
          </cell>
        </row>
        <row r="5">
          <cell r="B5" t="str">
            <v>ABDA</v>
          </cell>
          <cell r="C5">
            <v>9.7100000000000006E-2</v>
          </cell>
          <cell r="D5">
            <v>6.13E-2</v>
          </cell>
          <cell r="E5">
            <v>5.5599999999999997E-2</v>
          </cell>
          <cell r="F5">
            <v>2.3599999999999999E-2</v>
          </cell>
          <cell r="G5">
            <v>3.2000000000000001E-2</v>
          </cell>
          <cell r="H5">
            <v>5.4699999999999999E-2</v>
          </cell>
        </row>
        <row r="6">
          <cell r="B6" t="str">
            <v>ABMM</v>
          </cell>
          <cell r="C6">
            <v>-3.2800000000000003E-2</v>
          </cell>
          <cell r="D6">
            <v>1.12E-2</v>
          </cell>
          <cell r="E6">
            <v>5.3E-3</v>
          </cell>
          <cell r="F6">
            <v>6.9099999999999995E-2</v>
          </cell>
          <cell r="G6">
            <v>8.8999999999999999E-3</v>
          </cell>
          <cell r="H6">
            <v>-4.24E-2</v>
          </cell>
        </row>
        <row r="7">
          <cell r="B7" t="str">
            <v>ACES</v>
          </cell>
          <cell r="C7">
            <v>0.189</v>
          </cell>
          <cell r="D7">
            <v>0.2031</v>
          </cell>
          <cell r="E7">
            <v>0.19059999999999999</v>
          </cell>
          <cell r="F7">
            <v>0.1875</v>
          </cell>
          <cell r="G7">
            <v>0.1628</v>
          </cell>
          <cell r="H7">
            <v>0.1056</v>
          </cell>
        </row>
        <row r="8">
          <cell r="B8" t="str">
            <v>ACST</v>
          </cell>
          <cell r="C8">
            <v>2.46E-2</v>
          </cell>
          <cell r="D8">
            <v>3.0800000000000001E-2</v>
          </cell>
          <cell r="E8">
            <v>3.95E-2</v>
          </cell>
          <cell r="F8">
            <v>2.5999999999999999E-3</v>
          </cell>
          <cell r="G8">
            <v>-0.1172</v>
          </cell>
          <cell r="H8">
            <v>-0.19600000000000001</v>
          </cell>
        </row>
        <row r="9">
          <cell r="B9" t="str">
            <v>ADES</v>
          </cell>
          <cell r="C9">
            <v>5.6800000000000003E-2</v>
          </cell>
          <cell r="D9">
            <v>7.8799999999999995E-2</v>
          </cell>
          <cell r="E9">
            <v>4.7600000000000003E-2</v>
          </cell>
          <cell r="F9">
            <v>6.1499999999999999E-2</v>
          </cell>
          <cell r="G9">
            <v>9.8500000000000004E-2</v>
          </cell>
          <cell r="H9">
            <v>0.1525</v>
          </cell>
        </row>
        <row r="10">
          <cell r="B10" t="str">
            <v>ADHI</v>
          </cell>
          <cell r="C10">
            <v>3.4099999999999998E-2</v>
          </cell>
          <cell r="D10">
            <v>1.7000000000000001E-2</v>
          </cell>
          <cell r="E10">
            <v>2.1299999999999999E-2</v>
          </cell>
          <cell r="F10">
            <v>2.2100000000000002E-2</v>
          </cell>
          <cell r="G10">
            <v>1.9900000000000001E-2</v>
          </cell>
          <cell r="H10">
            <v>5.9999999999999995E-4</v>
          </cell>
        </row>
        <row r="11">
          <cell r="B11" t="str">
            <v>ADMF</v>
          </cell>
          <cell r="C11">
            <v>2.3099999999999999E-2</v>
          </cell>
          <cell r="D11">
            <v>3.6400000000000002E-2</v>
          </cell>
          <cell r="E11">
            <v>4.9299999999999997E-2</v>
          </cell>
          <cell r="F11">
            <v>5.9499999999999997E-2</v>
          </cell>
          <cell r="G11">
            <v>6.3299999999999995E-2</v>
          </cell>
          <cell r="H11">
            <v>3.1899999999999998E-2</v>
          </cell>
        </row>
        <row r="12">
          <cell r="B12" t="str">
            <v>ADMG</v>
          </cell>
          <cell r="C12">
            <v>0</v>
          </cell>
          <cell r="D12">
            <v>-5.2200000000000003E-2</v>
          </cell>
          <cell r="E12">
            <v>-2.1600000000000001E-2</v>
          </cell>
          <cell r="F12">
            <v>-3.8E-3</v>
          </cell>
          <cell r="G12">
            <v>-0.1104</v>
          </cell>
          <cell r="H12">
            <v>-0.1678</v>
          </cell>
        </row>
        <row r="13">
          <cell r="B13" t="str">
            <v>ADRO</v>
          </cell>
          <cell r="C13">
            <v>2.46E-2</v>
          </cell>
          <cell r="D13">
            <v>5.3600000000000002E-2</v>
          </cell>
          <cell r="E13">
            <v>7.2499999999999995E-2</v>
          </cell>
          <cell r="F13">
            <v>6.0199999999999997E-2</v>
          </cell>
          <cell r="G13">
            <v>5.6599999999999998E-2</v>
          </cell>
          <cell r="H13">
            <v>2.1600000000000001E-2</v>
          </cell>
        </row>
        <row r="14">
          <cell r="B14" t="str">
            <v>AGAR</v>
          </cell>
          <cell r="C14"/>
          <cell r="D14"/>
          <cell r="E14"/>
          <cell r="F14">
            <v>1.4800000000000001E-2</v>
          </cell>
          <cell r="G14">
            <v>2.7000000000000001E-3</v>
          </cell>
          <cell r="H14">
            <v>-4.1999999999999997E-3</v>
          </cell>
        </row>
        <row r="15">
          <cell r="B15" t="str">
            <v>AGII</v>
          </cell>
          <cell r="C15">
            <v>0.01</v>
          </cell>
          <cell r="D15">
            <v>1.0200000000000001E-2</v>
          </cell>
          <cell r="E15">
            <v>1.4E-2</v>
          </cell>
          <cell r="F15">
            <v>1.5299999999999999E-2</v>
          </cell>
          <cell r="G15">
            <v>1.4800000000000001E-2</v>
          </cell>
          <cell r="H15">
            <v>1.3599999999999999E-2</v>
          </cell>
        </row>
        <row r="16">
          <cell r="B16" t="str">
            <v>AGRO</v>
          </cell>
          <cell r="C16">
            <v>1.09E-2</v>
          </cell>
          <cell r="D16">
            <v>1.04E-2</v>
          </cell>
          <cell r="E16">
            <v>1.01E-2</v>
          </cell>
          <cell r="F16">
            <v>1.03E-2</v>
          </cell>
          <cell r="G16">
            <v>2E-3</v>
          </cell>
          <cell r="H16">
            <v>1.1000000000000001E-3</v>
          </cell>
        </row>
        <row r="17">
          <cell r="B17" t="str">
            <v>AGRS</v>
          </cell>
          <cell r="C17">
            <v>8.9999999999999998E-4</v>
          </cell>
          <cell r="D17">
            <v>8.0000000000000004E-4</v>
          </cell>
          <cell r="E17">
            <v>-2.0999999999999999E-3</v>
          </cell>
          <cell r="F17">
            <v>-7.7000000000000002E-3</v>
          </cell>
          <cell r="G17">
            <v>-4.7100000000000003E-2</v>
          </cell>
          <cell r="H17">
            <v>-2.1700000000000001E-2</v>
          </cell>
        </row>
        <row r="18">
          <cell r="B18" t="str">
            <v>AHAP</v>
          </cell>
          <cell r="C18">
            <v>1.95E-2</v>
          </cell>
          <cell r="D18">
            <v>1.7999999999999999E-2</v>
          </cell>
          <cell r="E18">
            <v>-9.6100000000000005E-2</v>
          </cell>
          <cell r="F18">
            <v>-5.1400000000000001E-2</v>
          </cell>
          <cell r="G18">
            <v>-0.19070000000000001</v>
          </cell>
          <cell r="H18">
            <v>-2.4299999999999999E-2</v>
          </cell>
        </row>
        <row r="19">
          <cell r="B19" t="str">
            <v>AIMS</v>
          </cell>
          <cell r="C19">
            <v>-9.8199999999999996E-2</v>
          </cell>
          <cell r="D19">
            <v>-0.18329999999999999</v>
          </cell>
          <cell r="E19">
            <v>-0.10050000000000001</v>
          </cell>
          <cell r="F19">
            <v>-3.9E-2</v>
          </cell>
          <cell r="G19">
            <v>-3.9800000000000002E-2</v>
          </cell>
          <cell r="H19">
            <v>-4.5100000000000001E-2</v>
          </cell>
        </row>
        <row r="20">
          <cell r="B20" t="str">
            <v>AISA</v>
          </cell>
          <cell r="C20">
            <v>3.9399999999999998E-2</v>
          </cell>
          <cell r="D20">
            <v>6.4799999999999996E-2</v>
          </cell>
          <cell r="E20">
            <v>-0.93149999999999999</v>
          </cell>
          <cell r="F20">
            <v>-6.5000000000000002E-2</v>
          </cell>
          <cell r="G20">
            <v>0.61560000000000004</v>
          </cell>
          <cell r="H20">
            <v>0.62119999999999997</v>
          </cell>
        </row>
        <row r="21">
          <cell r="B21" t="str">
            <v>AKKU</v>
          </cell>
          <cell r="C21"/>
          <cell r="D21"/>
          <cell r="E21">
            <v>-1.78E-2</v>
          </cell>
          <cell r="F21">
            <v>-8.8000000000000005E-3</v>
          </cell>
          <cell r="G21">
            <v>-0.1628</v>
          </cell>
          <cell r="H21">
            <v>-1.0500000000000001E-2</v>
          </cell>
        </row>
        <row r="22">
          <cell r="B22" t="str">
            <v>AKPI</v>
          </cell>
          <cell r="C22">
            <v>1.0800000000000001E-2</v>
          </cell>
          <cell r="D22">
            <v>1.9099999999999999E-2</v>
          </cell>
          <cell r="E22">
            <v>5.0000000000000001E-3</v>
          </cell>
          <cell r="F22">
            <v>2.2100000000000002E-2</v>
          </cell>
          <cell r="G22">
            <v>1.8599999999999998E-2</v>
          </cell>
          <cell r="H22">
            <v>2.4400000000000002E-2</v>
          </cell>
        </row>
        <row r="23">
          <cell r="B23" t="str">
            <v>AKRA</v>
          </cell>
          <cell r="C23">
            <v>6.8900000000000003E-2</v>
          </cell>
          <cell r="D23">
            <v>6.5100000000000005E-2</v>
          </cell>
          <cell r="E23">
            <v>7.3599999999999999E-2</v>
          </cell>
          <cell r="F23">
            <v>3.8699999999999998E-2</v>
          </cell>
          <cell r="G23">
            <v>3.4500000000000003E-2</v>
          </cell>
          <cell r="H23">
            <v>4.6100000000000002E-2</v>
          </cell>
        </row>
        <row r="24">
          <cell r="B24" t="str">
            <v>AKSI</v>
          </cell>
          <cell r="C24"/>
          <cell r="D24"/>
          <cell r="E24"/>
          <cell r="F24">
            <v>0.13539999999999999</v>
          </cell>
          <cell r="G24">
            <v>1.49E-2</v>
          </cell>
          <cell r="H24">
            <v>1.03E-2</v>
          </cell>
        </row>
        <row r="25">
          <cell r="B25" t="str">
            <v>ALDO</v>
          </cell>
          <cell r="C25">
            <v>3.8600000000000002E-2</v>
          </cell>
          <cell r="D25">
            <v>3.6700000000000003E-2</v>
          </cell>
          <cell r="E25">
            <v>2.9000000000000001E-2</v>
          </cell>
          <cell r="F25">
            <v>3.4599999999999999E-2</v>
          </cell>
          <cell r="G25">
            <v>6.2100000000000002E-2</v>
          </cell>
          <cell r="H25">
            <v>5.3800000000000001E-2</v>
          </cell>
        </row>
        <row r="26">
          <cell r="B26" t="str">
            <v>ALKA</v>
          </cell>
          <cell r="C26">
            <v>-6.1000000000000004E-3</v>
          </cell>
          <cell r="D26">
            <v>3.7000000000000002E-3</v>
          </cell>
          <cell r="E26">
            <v>6.9800000000000001E-2</v>
          </cell>
          <cell r="F26">
            <v>4.8099999999999997E-2</v>
          </cell>
          <cell r="G26">
            <v>1.15E-2</v>
          </cell>
          <cell r="H26">
            <v>1.41E-2</v>
          </cell>
        </row>
        <row r="27">
          <cell r="B27" t="str">
            <v>ALMI</v>
          </cell>
          <cell r="C27">
            <v>-1.9800000000000002E-2</v>
          </cell>
          <cell r="D27">
            <v>-4.5999999999999999E-2</v>
          </cell>
          <cell r="E27">
            <v>3.7000000000000002E-3</v>
          </cell>
          <cell r="F27">
            <v>2.5000000000000001E-3</v>
          </cell>
          <cell r="G27">
            <v>-0.1326</v>
          </cell>
          <cell r="H27">
            <v>-0.1676</v>
          </cell>
        </row>
        <row r="28">
          <cell r="B28" t="str">
            <v>ALTO</v>
          </cell>
          <cell r="C28">
            <v>-2.01E-2</v>
          </cell>
          <cell r="D28">
            <v>-2.2499999999999999E-2</v>
          </cell>
          <cell r="E28">
            <v>-5.4899999999999997E-2</v>
          </cell>
          <cell r="F28">
            <v>-2.9600000000000001E-2</v>
          </cell>
          <cell r="G28">
            <v>-6.7000000000000002E-3</v>
          </cell>
          <cell r="H28">
            <v>-9.4999999999999998E-3</v>
          </cell>
        </row>
        <row r="29">
          <cell r="B29" t="str">
            <v>AMAG</v>
          </cell>
          <cell r="C29">
            <v>7.5700000000000003E-2</v>
          </cell>
          <cell r="D29">
            <v>4.2999999999999997E-2</v>
          </cell>
          <cell r="E29">
            <v>3.3599999999999998E-2</v>
          </cell>
          <cell r="F29">
            <v>6.8999999999999999E-3</v>
          </cell>
          <cell r="G29">
            <v>1.6400000000000001E-2</v>
          </cell>
          <cell r="H29">
            <v>2.29E-2</v>
          </cell>
        </row>
        <row r="30">
          <cell r="B30" t="str">
            <v>AMAN</v>
          </cell>
          <cell r="C30"/>
          <cell r="D30"/>
          <cell r="E30">
            <v>8.77E-2</v>
          </cell>
          <cell r="F30">
            <v>0.1208</v>
          </cell>
          <cell r="G30">
            <v>1.95E-2</v>
          </cell>
          <cell r="H30">
            <v>2.5899999999999999E-2</v>
          </cell>
        </row>
        <row r="31">
          <cell r="B31" t="str">
            <v>AMAR</v>
          </cell>
          <cell r="C31"/>
          <cell r="D31"/>
          <cell r="E31">
            <v>5.4000000000000003E-3</v>
          </cell>
          <cell r="F31">
            <v>1.21E-2</v>
          </cell>
          <cell r="G31">
            <v>2.3099999999999999E-2</v>
          </cell>
          <cell r="H31">
            <v>2.3E-3</v>
          </cell>
        </row>
        <row r="32">
          <cell r="B32" t="str">
            <v>AMFG</v>
          </cell>
          <cell r="C32">
            <v>8.3099999999999993E-2</v>
          </cell>
          <cell r="D32">
            <v>5.33E-2</v>
          </cell>
          <cell r="E32">
            <v>6.6E-3</v>
          </cell>
          <cell r="F32">
            <v>8.9999999999999998E-4</v>
          </cell>
          <cell r="G32">
            <v>-1.54E-2</v>
          </cell>
          <cell r="H32">
            <v>-5.16E-2</v>
          </cell>
        </row>
        <row r="33">
          <cell r="B33" t="str">
            <v>AMIN</v>
          </cell>
          <cell r="C33">
            <v>5.45E-2</v>
          </cell>
          <cell r="D33">
            <v>0.1069</v>
          </cell>
          <cell r="E33">
            <v>0.1429</v>
          </cell>
          <cell r="F33">
            <v>0.12740000000000001</v>
          </cell>
          <cell r="G33">
            <v>8.4500000000000006E-2</v>
          </cell>
          <cell r="H33">
            <v>2.4799999999999999E-2</v>
          </cell>
        </row>
        <row r="34">
          <cell r="B34" t="str">
            <v>AMOR</v>
          </cell>
          <cell r="C34"/>
          <cell r="D34"/>
          <cell r="E34"/>
          <cell r="F34">
            <v>0.79269999999999996</v>
          </cell>
          <cell r="G34">
            <v>0.83430000000000004</v>
          </cell>
          <cell r="H34">
            <v>0.35589999999999999</v>
          </cell>
        </row>
        <row r="35">
          <cell r="B35" t="str">
            <v>AMRT</v>
          </cell>
          <cell r="C35">
            <v>3.09E-2</v>
          </cell>
          <cell r="D35">
            <v>3.4700000000000002E-2</v>
          </cell>
          <cell r="E35">
            <v>1.4500000000000001E-2</v>
          </cell>
          <cell r="F35">
            <v>2.9499999999999998E-2</v>
          </cell>
          <cell r="G35">
            <v>4.82E-2</v>
          </cell>
          <cell r="H35">
            <v>4.2500000000000003E-2</v>
          </cell>
        </row>
        <row r="36">
          <cell r="B36" t="str">
            <v>ANDI</v>
          </cell>
          <cell r="C36"/>
          <cell r="D36">
            <v>1.2999999999999999E-3</v>
          </cell>
          <cell r="E36">
            <v>-2.0400000000000001E-2</v>
          </cell>
          <cell r="F36">
            <v>3.3700000000000001E-2</v>
          </cell>
          <cell r="G36">
            <v>2.4299999999999999E-2</v>
          </cell>
          <cell r="H36">
            <v>-2.1000000000000001E-2</v>
          </cell>
        </row>
        <row r="37">
          <cell r="B37" t="str">
            <v>ANJT</v>
          </cell>
          <cell r="C37">
            <v>-1.7999999999999999E-2</v>
          </cell>
          <cell r="D37">
            <v>1.8499999999999999E-2</v>
          </cell>
          <cell r="E37">
            <v>8.6900000000000005E-2</v>
          </cell>
          <cell r="F37">
            <v>-5.0000000000000001E-4</v>
          </cell>
          <cell r="G37">
            <v>-6.7999999999999996E-3</v>
          </cell>
          <cell r="H37">
            <v>3.7000000000000002E-3</v>
          </cell>
        </row>
        <row r="38">
          <cell r="B38" t="str">
            <v>ANTM</v>
          </cell>
          <cell r="C38">
            <v>-5.5E-2</v>
          </cell>
          <cell r="D38">
            <v>2.0999999999999999E-3</v>
          </cell>
          <cell r="E38">
            <v>4.5999999999999999E-3</v>
          </cell>
          <cell r="F38">
            <v>5.2600000000000001E-2</v>
          </cell>
          <cell r="G38">
            <v>6.1999999999999998E-3</v>
          </cell>
          <cell r="H38">
            <v>3.7100000000000001E-2</v>
          </cell>
        </row>
        <row r="39">
          <cell r="B39" t="str">
            <v>APEX</v>
          </cell>
          <cell r="C39">
            <v>2.6599999999999999E-2</v>
          </cell>
          <cell r="D39">
            <v>-2.8199999999999999E-2</v>
          </cell>
          <cell r="E39">
            <v>-0.16270000000000001</v>
          </cell>
          <cell r="F39">
            <v>-0.19009999999999999</v>
          </cell>
          <cell r="G39">
            <v>4.0099999999999997E-2</v>
          </cell>
          <cell r="H39">
            <v>0.10639999999999999</v>
          </cell>
        </row>
        <row r="40">
          <cell r="B40" t="str">
            <v>APIC</v>
          </cell>
          <cell r="C40">
            <v>4.1300000000000003E-2</v>
          </cell>
          <cell r="D40">
            <v>5.33E-2</v>
          </cell>
          <cell r="E40">
            <v>5.62E-2</v>
          </cell>
          <cell r="F40">
            <v>2.5499999999999998E-2</v>
          </cell>
          <cell r="G40">
            <v>3.04E-2</v>
          </cell>
          <cell r="H40">
            <v>2.8400000000000002E-2</v>
          </cell>
        </row>
        <row r="41">
          <cell r="B41" t="str">
            <v>APII</v>
          </cell>
          <cell r="C41">
            <v>4.2799999999999998E-2</v>
          </cell>
          <cell r="D41">
            <v>3.8300000000000001E-2</v>
          </cell>
          <cell r="E41">
            <v>3.3500000000000002E-2</v>
          </cell>
          <cell r="F41">
            <v>6.9599999999999995E-2</v>
          </cell>
          <cell r="G41">
            <v>5.4699999999999999E-2</v>
          </cell>
          <cell r="H41">
            <v>5.9900000000000002E-2</v>
          </cell>
        </row>
        <row r="42">
          <cell r="B42" t="str">
            <v>APLI</v>
          </cell>
          <cell r="C42">
            <v>6.4000000000000003E-3</v>
          </cell>
          <cell r="D42">
            <v>7.2700000000000001E-2</v>
          </cell>
          <cell r="E42">
            <v>3.1699999999999999E-2</v>
          </cell>
          <cell r="F42">
            <v>-5.1999999999999998E-2</v>
          </cell>
          <cell r="G42">
            <v>2.0899999999999998E-2</v>
          </cell>
          <cell r="H42">
            <v>-1.55E-2</v>
          </cell>
        </row>
        <row r="43">
          <cell r="B43" t="str">
            <v>APLN</v>
          </cell>
          <cell r="C43">
            <v>3.3500000000000002E-2</v>
          </cell>
          <cell r="D43">
            <v>2.5100000000000001E-2</v>
          </cell>
          <cell r="E43">
            <v>5.0299999999999997E-2</v>
          </cell>
          <cell r="F43">
            <v>1.4E-3</v>
          </cell>
          <cell r="G43">
            <v>-2.9999999999999997E-4</v>
          </cell>
          <cell r="H43">
            <v>-4.5999999999999999E-3</v>
          </cell>
        </row>
        <row r="44">
          <cell r="B44" t="str">
            <v>ARCI</v>
          </cell>
          <cell r="C44"/>
          <cell r="D44"/>
          <cell r="E44"/>
          <cell r="F44"/>
          <cell r="G44">
            <v>0.1489</v>
          </cell>
          <cell r="H44">
            <v>0.20319999999999999</v>
          </cell>
        </row>
        <row r="45">
          <cell r="B45" t="str">
            <v>ARGO</v>
          </cell>
          <cell r="C45">
            <v>-7.9100000000000004E-2</v>
          </cell>
          <cell r="D45">
            <v>-0.2087</v>
          </cell>
          <cell r="E45">
            <v>-0.1386</v>
          </cell>
          <cell r="F45">
            <v>-8.77E-2</v>
          </cell>
          <cell r="G45">
            <v>-8.4000000000000005E-2</v>
          </cell>
          <cell r="H45">
            <v>-6.1899999999999997E-2</v>
          </cell>
        </row>
        <row r="46">
          <cell r="B46" t="str">
            <v>ARII</v>
          </cell>
          <cell r="C46">
            <v>-7.2800000000000004E-2</v>
          </cell>
          <cell r="D46">
            <v>-7.17E-2</v>
          </cell>
          <cell r="E46">
            <v>-4.7199999999999999E-2</v>
          </cell>
          <cell r="F46">
            <v>-8.3599999999999994E-2</v>
          </cell>
          <cell r="G46">
            <v>-9.7000000000000003E-3</v>
          </cell>
          <cell r="H46">
            <v>-3.85E-2</v>
          </cell>
        </row>
        <row r="47">
          <cell r="B47" t="str">
            <v>ARKA</v>
          </cell>
          <cell r="C47"/>
          <cell r="D47"/>
          <cell r="E47">
            <v>-8.5999999999999993E-2</v>
          </cell>
          <cell r="F47">
            <v>5.8999999999999999E-3</v>
          </cell>
          <cell r="G47">
            <v>5.4000000000000003E-3</v>
          </cell>
          <cell r="H47">
            <v>-6.6500000000000004E-2</v>
          </cell>
        </row>
        <row r="48">
          <cell r="B48" t="str">
            <v>ARMY</v>
          </cell>
          <cell r="C48">
            <v>-1.9699999999999999E-2</v>
          </cell>
          <cell r="D48">
            <v>-1.1599999999999999E-2</v>
          </cell>
          <cell r="E48">
            <v>1.9800000000000002E-2</v>
          </cell>
          <cell r="F48">
            <v>3.61E-2</v>
          </cell>
          <cell r="G48">
            <v>1.0699999999999999E-2</v>
          </cell>
          <cell r="H48">
            <v>1.2E-2</v>
          </cell>
        </row>
        <row r="49">
          <cell r="B49" t="str">
            <v>ARNA</v>
          </cell>
          <cell r="C49">
            <v>5.1900000000000002E-2</v>
          </cell>
          <cell r="D49">
            <v>6.08E-2</v>
          </cell>
          <cell r="E49">
            <v>7.6899999999999996E-2</v>
          </cell>
          <cell r="F49">
            <v>9.6299999999999997E-2</v>
          </cell>
          <cell r="G49">
            <v>0.1249</v>
          </cell>
          <cell r="H49">
            <v>0.1714</v>
          </cell>
        </row>
        <row r="50">
          <cell r="B50" t="str">
            <v>ARTA</v>
          </cell>
          <cell r="C50">
            <v>4.3E-3</v>
          </cell>
          <cell r="D50">
            <v>6.4000000000000003E-3</v>
          </cell>
          <cell r="E50">
            <v>1.6400000000000001E-2</v>
          </cell>
          <cell r="F50">
            <v>1.5599999999999999E-2</v>
          </cell>
          <cell r="G50">
            <v>5.7000000000000002E-3</v>
          </cell>
          <cell r="H50">
            <v>-1.1900000000000001E-2</v>
          </cell>
        </row>
        <row r="51">
          <cell r="B51" t="str">
            <v>ARTI</v>
          </cell>
          <cell r="C51">
            <v>6.3E-3</v>
          </cell>
          <cell r="D51">
            <v>1.6999999999999999E-3</v>
          </cell>
          <cell r="E51">
            <v>4.0000000000000001E-3</v>
          </cell>
          <cell r="F51">
            <v>4.4000000000000003E-3</v>
          </cell>
          <cell r="G51">
            <v>-0.15479999999999999</v>
          </cell>
          <cell r="H51">
            <v>-0.72089999999999999</v>
          </cell>
        </row>
        <row r="52">
          <cell r="B52" t="str">
            <v>ARTO</v>
          </cell>
          <cell r="C52">
            <v>-4.0000000000000002E-4</v>
          </cell>
          <cell r="D52">
            <v>-4.3799999999999999E-2</v>
          </cell>
          <cell r="E52">
            <v>-1.0800000000000001E-2</v>
          </cell>
          <cell r="F52">
            <v>-3.1E-2</v>
          </cell>
          <cell r="G52">
            <v>-0.12280000000000001</v>
          </cell>
          <cell r="H52">
            <v>-0.10829999999999999</v>
          </cell>
        </row>
        <row r="53">
          <cell r="B53" t="str">
            <v>ASBI</v>
          </cell>
          <cell r="C53">
            <v>6.0400000000000002E-2</v>
          </cell>
          <cell r="D53">
            <v>0.03</v>
          </cell>
          <cell r="E53">
            <v>2.12E-2</v>
          </cell>
          <cell r="F53">
            <v>1.7299999999999999E-2</v>
          </cell>
          <cell r="G53">
            <v>9.1999999999999998E-3</v>
          </cell>
          <cell r="H53">
            <v>2.7400000000000001E-2</v>
          </cell>
        </row>
        <row r="54">
          <cell r="B54" t="str">
            <v>ASDM</v>
          </cell>
          <cell r="C54">
            <v>3.1399999999999997E-2</v>
          </cell>
          <cell r="D54">
            <v>3.09E-2</v>
          </cell>
          <cell r="E54">
            <v>3.7600000000000001E-2</v>
          </cell>
          <cell r="F54">
            <v>3.56E-2</v>
          </cell>
          <cell r="G54">
            <v>2.5100000000000001E-2</v>
          </cell>
          <cell r="H54">
            <v>2.6599999999999999E-2</v>
          </cell>
        </row>
        <row r="55">
          <cell r="B55" t="str">
            <v>ASGR</v>
          </cell>
          <cell r="C55">
            <v>0.154</v>
          </cell>
          <cell r="D55">
            <v>0.1444</v>
          </cell>
          <cell r="E55">
            <v>0.1244</v>
          </cell>
          <cell r="F55">
            <v>0.11550000000000001</v>
          </cell>
          <cell r="G55">
            <v>9.7100000000000006E-2</v>
          </cell>
          <cell r="H55">
            <v>1.84E-2</v>
          </cell>
        </row>
        <row r="56">
          <cell r="B56" t="str">
            <v>ASII</v>
          </cell>
          <cell r="C56">
            <v>6.0100000000000001E-2</v>
          </cell>
          <cell r="D56">
            <v>5.9799999999999999E-2</v>
          </cell>
          <cell r="E56">
            <v>6.7599999999999993E-2</v>
          </cell>
          <cell r="F56">
            <v>6.7699999999999996E-2</v>
          </cell>
          <cell r="G56">
            <v>6.2300000000000001E-2</v>
          </cell>
          <cell r="H56">
            <v>4.6800000000000001E-2</v>
          </cell>
        </row>
        <row r="57">
          <cell r="B57" t="str">
            <v>ASJT</v>
          </cell>
          <cell r="C57">
            <v>5.0500000000000003E-2</v>
          </cell>
          <cell r="D57">
            <v>5.8000000000000003E-2</v>
          </cell>
          <cell r="E57">
            <v>5.1900000000000002E-2</v>
          </cell>
          <cell r="F57">
            <v>5.4100000000000002E-2</v>
          </cell>
          <cell r="G57">
            <v>2.5999999999999999E-3</v>
          </cell>
          <cell r="H57">
            <v>-1.9099999999999999E-2</v>
          </cell>
        </row>
        <row r="58">
          <cell r="B58" t="str">
            <v>ASMI</v>
          </cell>
          <cell r="C58">
            <v>1.7100000000000001E-2</v>
          </cell>
          <cell r="D58">
            <v>7.0999999999999994E-2</v>
          </cell>
          <cell r="E58">
            <v>7.1499999999999994E-2</v>
          </cell>
          <cell r="F58">
            <v>7.6499999999999999E-2</v>
          </cell>
          <cell r="G58">
            <v>9.7000000000000003E-3</v>
          </cell>
          <cell r="H58">
            <v>-0.09</v>
          </cell>
        </row>
        <row r="59">
          <cell r="B59" t="str">
            <v>ASPI</v>
          </cell>
          <cell r="C59"/>
          <cell r="D59"/>
          <cell r="E59"/>
          <cell r="F59">
            <v>4.41E-2</v>
          </cell>
          <cell r="G59">
            <v>-4.9599999999999998E-2</v>
          </cell>
          <cell r="H59">
            <v>-3.2800000000000003E-2</v>
          </cell>
        </row>
        <row r="60">
          <cell r="B60" t="str">
            <v>ASRI</v>
          </cell>
          <cell r="C60">
            <v>3.3500000000000002E-2</v>
          </cell>
          <cell r="D60">
            <v>2.6200000000000001E-2</v>
          </cell>
          <cell r="E60">
            <v>6.7500000000000004E-2</v>
          </cell>
          <cell r="F60">
            <v>4.6600000000000003E-2</v>
          </cell>
          <cell r="G60">
            <v>4.7300000000000002E-2</v>
          </cell>
          <cell r="H60">
            <v>-4.7699999999999999E-2</v>
          </cell>
        </row>
        <row r="61">
          <cell r="B61" t="str">
            <v>ASRM</v>
          </cell>
          <cell r="C61">
            <v>4.5499999999999999E-2</v>
          </cell>
          <cell r="D61">
            <v>4.4400000000000002E-2</v>
          </cell>
          <cell r="E61">
            <v>4.2700000000000002E-2</v>
          </cell>
          <cell r="F61">
            <v>5.2900000000000003E-2</v>
          </cell>
          <cell r="G61">
            <v>4.1500000000000002E-2</v>
          </cell>
          <cell r="H61">
            <v>4.2799999999999998E-2</v>
          </cell>
        </row>
        <row r="62">
          <cell r="B62" t="str">
            <v>ASSA</v>
          </cell>
          <cell r="C62">
            <v>1.26E-2</v>
          </cell>
          <cell r="D62">
            <v>2.1000000000000001E-2</v>
          </cell>
          <cell r="E62">
            <v>3.2599999999999997E-2</v>
          </cell>
          <cell r="F62">
            <v>3.8899999999999997E-2</v>
          </cell>
          <cell r="G62">
            <v>2.4799999999999999E-2</v>
          </cell>
          <cell r="H62">
            <v>1.7399999999999999E-2</v>
          </cell>
        </row>
        <row r="63">
          <cell r="B63" t="str">
            <v>ATAP</v>
          </cell>
          <cell r="C63"/>
          <cell r="D63"/>
          <cell r="E63"/>
          <cell r="F63">
            <v>0.21340000000000001</v>
          </cell>
          <cell r="G63">
            <v>0.2485</v>
          </cell>
          <cell r="H63">
            <v>3.5700000000000003E-2</v>
          </cell>
        </row>
        <row r="64">
          <cell r="B64" t="str">
            <v>ATIC</v>
          </cell>
          <cell r="C64">
            <v>1.6899999999999998E-2</v>
          </cell>
          <cell r="D64">
            <v>1.3899999999999999E-2</v>
          </cell>
          <cell r="E64">
            <v>1.12E-2</v>
          </cell>
          <cell r="F64">
            <v>2.8999999999999998E-3</v>
          </cell>
          <cell r="G64">
            <v>2.7000000000000001E-3</v>
          </cell>
          <cell r="H64">
            <v>-0.1217</v>
          </cell>
        </row>
        <row r="65">
          <cell r="B65" t="str">
            <v>AUTO</v>
          </cell>
          <cell r="C65">
            <v>2.2200000000000001E-2</v>
          </cell>
          <cell r="D65">
            <v>2.8899999999999999E-2</v>
          </cell>
          <cell r="E65">
            <v>3.7499999999999999E-2</v>
          </cell>
          <cell r="F65">
            <v>3.9899999999999998E-2</v>
          </cell>
          <cell r="G65">
            <v>4.6399999999999997E-2</v>
          </cell>
          <cell r="H65">
            <v>1E-4</v>
          </cell>
        </row>
        <row r="66">
          <cell r="B66" t="str">
            <v>AYLS</v>
          </cell>
          <cell r="C66"/>
          <cell r="D66"/>
          <cell r="E66">
            <v>7.6E-3</v>
          </cell>
          <cell r="F66">
            <v>2.5000000000000001E-2</v>
          </cell>
          <cell r="G66">
            <v>8.5000000000000006E-3</v>
          </cell>
          <cell r="H66">
            <v>-6.3799999999999996E-2</v>
          </cell>
        </row>
        <row r="67">
          <cell r="B67" t="str">
            <v>BABP</v>
          </cell>
          <cell r="C67">
            <v>8.0000000000000004E-4</v>
          </cell>
          <cell r="D67">
            <v>6.9999999999999999E-4</v>
          </cell>
          <cell r="E67">
            <v>-5.7700000000000001E-2</v>
          </cell>
          <cell r="F67">
            <v>5.3E-3</v>
          </cell>
          <cell r="G67">
            <v>1.9E-3</v>
          </cell>
          <cell r="H67">
            <v>8.9999999999999998E-4</v>
          </cell>
        </row>
        <row r="68">
          <cell r="B68" t="str">
            <v>BACA</v>
          </cell>
          <cell r="C68">
            <v>8.5000000000000006E-3</v>
          </cell>
          <cell r="D68">
            <v>7.1000000000000004E-3</v>
          </cell>
          <cell r="E68">
            <v>5.5999999999999999E-3</v>
          </cell>
          <cell r="F68">
            <v>6.1999999999999998E-3</v>
          </cell>
          <cell r="G68">
            <v>8.9999999999999998E-4</v>
          </cell>
          <cell r="H68">
            <v>3.0999999999999999E-3</v>
          </cell>
        </row>
        <row r="69">
          <cell r="B69" t="str">
            <v>BAJA</v>
          </cell>
          <cell r="C69">
            <v>-9.7000000000000003E-3</v>
          </cell>
          <cell r="D69">
            <v>3.56E-2</v>
          </cell>
          <cell r="E69">
            <v>-2.3800000000000002E-2</v>
          </cell>
          <cell r="F69">
            <v>-0.1047</v>
          </cell>
          <cell r="G69">
            <v>1.2999999999999999E-3</v>
          </cell>
          <cell r="H69">
            <v>6.9000000000000006E-2</v>
          </cell>
        </row>
        <row r="70">
          <cell r="B70" t="str">
            <v>BALI</v>
          </cell>
          <cell r="C70">
            <v>0.12</v>
          </cell>
          <cell r="D70">
            <v>1.8599999999999998E-2</v>
          </cell>
          <cell r="E70">
            <v>2.98E-2</v>
          </cell>
          <cell r="F70">
            <v>1.72E-2</v>
          </cell>
          <cell r="G70">
            <v>1.21E-2</v>
          </cell>
          <cell r="H70">
            <v>1.9199999999999998E-2</v>
          </cell>
        </row>
        <row r="71">
          <cell r="B71" t="str">
            <v>BANK</v>
          </cell>
          <cell r="C71"/>
          <cell r="D71"/>
          <cell r="E71"/>
          <cell r="F71">
            <v>-6.6799999999999998E-2</v>
          </cell>
          <cell r="G71">
            <v>0.11219999999999999</v>
          </cell>
          <cell r="H71">
            <v>6.2399999999999997E-2</v>
          </cell>
        </row>
        <row r="72">
          <cell r="B72" t="str">
            <v>BAPA</v>
          </cell>
          <cell r="C72">
            <v>6.7999999999999996E-3</v>
          </cell>
          <cell r="D72">
            <v>9.2999999999999992E-3</v>
          </cell>
          <cell r="E72">
            <v>7.3700000000000002E-2</v>
          </cell>
          <cell r="F72">
            <v>2.8199999999999999E-2</v>
          </cell>
          <cell r="G72">
            <v>3.2000000000000001E-2</v>
          </cell>
          <cell r="H72">
            <v>-2.6200000000000001E-2</v>
          </cell>
        </row>
        <row r="73">
          <cell r="B73" t="str">
            <v>BAPI</v>
          </cell>
          <cell r="C73"/>
          <cell r="D73"/>
          <cell r="E73">
            <v>-2.5700000000000001E-2</v>
          </cell>
          <cell r="F73">
            <v>5.9999999999999995E-4</v>
          </cell>
          <cell r="G73">
            <v>-4.1000000000000003E-3</v>
          </cell>
          <cell r="H73">
            <v>-4.0000000000000001E-3</v>
          </cell>
        </row>
        <row r="74">
          <cell r="B74" t="str">
            <v>BATA</v>
          </cell>
          <cell r="C74">
            <v>0.16500000000000001</v>
          </cell>
          <cell r="D74">
            <v>5.28E-2</v>
          </cell>
          <cell r="E74">
            <v>6.4600000000000005E-2</v>
          </cell>
          <cell r="F74">
            <v>7.8399999999999997E-2</v>
          </cell>
          <cell r="G74">
            <v>2.69E-2</v>
          </cell>
          <cell r="H74">
            <v>-0.217</v>
          </cell>
        </row>
        <row r="75">
          <cell r="B75" t="str">
            <v>BAYU</v>
          </cell>
          <cell r="C75">
            <v>4.6899999999999997E-2</v>
          </cell>
          <cell r="D75">
            <v>4.2000000000000003E-2</v>
          </cell>
          <cell r="E75">
            <v>4.6899999999999997E-2</v>
          </cell>
          <cell r="F75">
            <v>5.11E-2</v>
          </cell>
          <cell r="G75">
            <v>5.91E-2</v>
          </cell>
          <cell r="H75">
            <v>2.2000000000000001E-3</v>
          </cell>
        </row>
        <row r="76">
          <cell r="B76" t="str">
            <v>BBCA</v>
          </cell>
          <cell r="C76">
            <v>3.1399999999999997E-2</v>
          </cell>
          <cell r="D76">
            <v>3.2399999999999998E-2</v>
          </cell>
          <cell r="E76">
            <v>3.27E-2</v>
          </cell>
          <cell r="F76">
            <v>3.2800000000000003E-2</v>
          </cell>
          <cell r="G76">
            <v>3.2800000000000003E-2</v>
          </cell>
          <cell r="H76">
            <v>2.7199999999999998E-2</v>
          </cell>
        </row>
        <row r="77">
          <cell r="B77" t="str">
            <v>BBHI</v>
          </cell>
          <cell r="C77">
            <v>-2.24E-2</v>
          </cell>
          <cell r="D77">
            <v>3.3999999999999998E-3</v>
          </cell>
          <cell r="E77">
            <v>4.5999999999999999E-3</v>
          </cell>
          <cell r="F77">
            <v>-5.21E-2</v>
          </cell>
          <cell r="G77">
            <v>-1.5299999999999999E-2</v>
          </cell>
          <cell r="H77">
            <v>1.4500000000000001E-2</v>
          </cell>
        </row>
        <row r="78">
          <cell r="B78" t="str">
            <v>BBKP</v>
          </cell>
          <cell r="C78">
            <v>1.12E-2</v>
          </cell>
          <cell r="D78">
            <v>1.9E-3</v>
          </cell>
          <cell r="E78">
            <v>1.2999999999999999E-3</v>
          </cell>
          <cell r="F78">
            <v>1.9E-3</v>
          </cell>
          <cell r="G78">
            <v>2.2000000000000001E-3</v>
          </cell>
          <cell r="H78">
            <v>-3.61E-2</v>
          </cell>
        </row>
        <row r="79">
          <cell r="B79" t="str">
            <v>BBLD</v>
          </cell>
          <cell r="C79">
            <v>1.84E-2</v>
          </cell>
          <cell r="D79">
            <v>1.5699999999999999E-2</v>
          </cell>
          <cell r="E79">
            <v>1.66E-2</v>
          </cell>
          <cell r="F79">
            <v>1.23E-2</v>
          </cell>
          <cell r="G79">
            <v>1.18E-2</v>
          </cell>
          <cell r="H79">
            <v>4.4000000000000003E-3</v>
          </cell>
        </row>
        <row r="80">
          <cell r="B80" t="str">
            <v>BBMD</v>
          </cell>
          <cell r="C80">
            <v>2.6599999999999999E-2</v>
          </cell>
          <cell r="D80">
            <v>1.7899999999999999E-2</v>
          </cell>
          <cell r="E80">
            <v>2.35E-2</v>
          </cell>
          <cell r="F80">
            <v>2.2200000000000001E-2</v>
          </cell>
          <cell r="G80">
            <v>1.9800000000000002E-2</v>
          </cell>
          <cell r="H80">
            <v>2.41E-2</v>
          </cell>
        </row>
        <row r="81">
          <cell r="B81" t="str">
            <v>BBNI</v>
          </cell>
          <cell r="C81">
            <v>1.9599999999999999E-2</v>
          </cell>
          <cell r="D81">
            <v>2.0400000000000001E-2</v>
          </cell>
          <cell r="E81">
            <v>2.0799999999999999E-2</v>
          </cell>
          <cell r="F81">
            <v>1.9800000000000002E-2</v>
          </cell>
          <cell r="G81">
            <v>1.8599999999999998E-2</v>
          </cell>
          <cell r="H81">
            <v>3.8E-3</v>
          </cell>
        </row>
        <row r="82">
          <cell r="B82" t="str">
            <v>BBRI</v>
          </cell>
          <cell r="C82">
            <v>3.0200000000000001E-2</v>
          </cell>
          <cell r="D82">
            <v>2.7799999999999998E-2</v>
          </cell>
          <cell r="E82">
            <v>2.7199999999999998E-2</v>
          </cell>
          <cell r="F82">
            <v>2.6700000000000002E-2</v>
          </cell>
          <cell r="G82">
            <v>2.53E-2</v>
          </cell>
          <cell r="H82">
            <v>1.2699999999999999E-2</v>
          </cell>
        </row>
        <row r="83">
          <cell r="B83" t="str">
            <v>BBRM</v>
          </cell>
          <cell r="C83">
            <v>-0.1661</v>
          </cell>
          <cell r="D83">
            <v>-5.2999999999999999E-2</v>
          </cell>
          <cell r="E83">
            <v>-0.32540000000000002</v>
          </cell>
          <cell r="F83">
            <v>-8.8800000000000004E-2</v>
          </cell>
          <cell r="G83">
            <v>-5.4899999999999997E-2</v>
          </cell>
          <cell r="H83">
            <v>-0.1948</v>
          </cell>
        </row>
        <row r="84">
          <cell r="B84" t="str">
            <v>BBSI</v>
          </cell>
          <cell r="C84"/>
          <cell r="D84"/>
          <cell r="E84"/>
          <cell r="F84">
            <v>3.1E-2</v>
          </cell>
          <cell r="G84">
            <v>2.4500000000000001E-2</v>
          </cell>
          <cell r="H84">
            <v>2.9399999999999999E-2</v>
          </cell>
        </row>
        <row r="85">
          <cell r="B85" t="str">
            <v>BBSS</v>
          </cell>
          <cell r="C85"/>
          <cell r="D85"/>
          <cell r="E85">
            <v>-1.5699999999999999E-2</v>
          </cell>
          <cell r="F85">
            <v>7.4999999999999997E-3</v>
          </cell>
          <cell r="G85">
            <v>4.41E-2</v>
          </cell>
          <cell r="H85">
            <v>-2.8E-3</v>
          </cell>
        </row>
        <row r="86">
          <cell r="B86" t="str">
            <v>BBTN</v>
          </cell>
          <cell r="C86">
            <v>1.17E-2</v>
          </cell>
          <cell r="D86">
            <v>1.3599999999999999E-2</v>
          </cell>
          <cell r="E86">
            <v>1.2699999999999999E-2</v>
          </cell>
          <cell r="F86">
            <v>9.9000000000000008E-3</v>
          </cell>
          <cell r="G86">
            <v>6.9999999999999999E-4</v>
          </cell>
          <cell r="H86">
            <v>4.7999999999999996E-3</v>
          </cell>
        </row>
        <row r="87">
          <cell r="B87" t="str">
            <v>BBYB</v>
          </cell>
          <cell r="C87">
            <v>8.0999999999999996E-3</v>
          </cell>
          <cell r="D87">
            <v>1.7999999999999999E-2</v>
          </cell>
          <cell r="E87">
            <v>3.2000000000000002E-3</v>
          </cell>
          <cell r="F87">
            <v>-2.87E-2</v>
          </cell>
          <cell r="G87">
            <v>3.3E-3</v>
          </cell>
          <cell r="H87">
            <v>3.0000000000000001E-3</v>
          </cell>
        </row>
        <row r="88">
          <cell r="B88" t="str">
            <v>BCAP</v>
          </cell>
          <cell r="C88">
            <v>-2.5000000000000001E-3</v>
          </cell>
          <cell r="D88">
            <v>-2.2000000000000001E-3</v>
          </cell>
          <cell r="E88">
            <v>-1.5900000000000001E-2</v>
          </cell>
          <cell r="F88">
            <v>6.1999999999999998E-3</v>
          </cell>
          <cell r="G88">
            <v>2.5000000000000001E-3</v>
          </cell>
          <cell r="H88">
            <v>3.3E-3</v>
          </cell>
        </row>
        <row r="89">
          <cell r="B89" t="str">
            <v>BCIC</v>
          </cell>
          <cell r="C89">
            <v>-5.2299999999999999E-2</v>
          </cell>
          <cell r="D89">
            <v>-4.9099999999999998E-2</v>
          </cell>
          <cell r="E89">
            <v>7.3000000000000001E-3</v>
          </cell>
          <cell r="F89">
            <v>-2.29E-2</v>
          </cell>
          <cell r="G89">
            <v>2.8E-3</v>
          </cell>
          <cell r="H89">
            <v>-2.8899999999999999E-2</v>
          </cell>
        </row>
        <row r="90">
          <cell r="B90" t="str">
            <v>BCIP</v>
          </cell>
          <cell r="C90">
            <v>7.4999999999999997E-3</v>
          </cell>
          <cell r="D90">
            <v>6.7400000000000002E-2</v>
          </cell>
          <cell r="E90">
            <v>6.4500000000000002E-2</v>
          </cell>
          <cell r="F90">
            <v>5.8000000000000003E-2</v>
          </cell>
          <cell r="G90">
            <v>2.58E-2</v>
          </cell>
          <cell r="H90">
            <v>1.2800000000000001E-2</v>
          </cell>
        </row>
        <row r="91">
          <cell r="B91" t="str">
            <v>BDMN</v>
          </cell>
          <cell r="C91">
            <v>1.2500000000000001E-2</v>
          </cell>
          <cell r="D91">
            <v>1.47E-2</v>
          </cell>
          <cell r="E91">
            <v>2.0899999999999998E-2</v>
          </cell>
          <cell r="F91">
            <v>2.1499999999999998E-2</v>
          </cell>
          <cell r="G91">
            <v>2.1399999999999999E-2</v>
          </cell>
          <cell r="H91">
            <v>5.1000000000000004E-3</v>
          </cell>
        </row>
        <row r="92">
          <cell r="B92" t="str">
            <v>BEBS</v>
          </cell>
          <cell r="C92"/>
          <cell r="D92"/>
          <cell r="E92"/>
          <cell r="F92"/>
          <cell r="G92"/>
          <cell r="H92">
            <v>5.3499999999999999E-2</v>
          </cell>
        </row>
        <row r="93">
          <cell r="B93" t="str">
            <v>BEEF</v>
          </cell>
          <cell r="C93"/>
          <cell r="D93">
            <v>9.1300000000000006E-2</v>
          </cell>
          <cell r="E93">
            <v>8.43E-2</v>
          </cell>
          <cell r="F93">
            <v>5.5800000000000002E-2</v>
          </cell>
          <cell r="G93">
            <v>4.58E-2</v>
          </cell>
          <cell r="H93">
            <v>-0.443</v>
          </cell>
        </row>
        <row r="94">
          <cell r="B94" t="str">
            <v>BEKS</v>
          </cell>
          <cell r="C94">
            <v>-4.41E-2</v>
          </cell>
          <cell r="D94">
            <v>-7.22E-2</v>
          </cell>
          <cell r="E94">
            <v>-1.18E-2</v>
          </cell>
          <cell r="F94">
            <v>-1.17E-2</v>
          </cell>
          <cell r="G94">
            <v>-1.5599999999999999E-2</v>
          </cell>
          <cell r="H94">
            <v>-4.5900000000000003E-2</v>
          </cell>
        </row>
        <row r="95">
          <cell r="B95" t="str">
            <v>BELL</v>
          </cell>
          <cell r="C95">
            <v>8.4599999999999995E-2</v>
          </cell>
          <cell r="D95">
            <v>1.9199999999999998E-2</v>
          </cell>
          <cell r="E95">
            <v>3.1E-2</v>
          </cell>
          <cell r="F95">
            <v>4.0800000000000003E-2</v>
          </cell>
          <cell r="G95">
            <v>3.6299999999999999E-2</v>
          </cell>
          <cell r="H95">
            <v>-2.8000000000000001E-2</v>
          </cell>
        </row>
        <row r="96">
          <cell r="B96" t="str">
            <v>BESS</v>
          </cell>
          <cell r="C96"/>
          <cell r="D96"/>
          <cell r="E96">
            <v>0.18559999999999999</v>
          </cell>
          <cell r="F96">
            <v>0.40089999999999998</v>
          </cell>
          <cell r="G96">
            <v>2.12E-2</v>
          </cell>
          <cell r="H96">
            <v>8.6099999999999996E-2</v>
          </cell>
        </row>
        <row r="97">
          <cell r="B97" t="str">
            <v>BEST</v>
          </cell>
          <cell r="C97">
            <v>5.11E-2</v>
          </cell>
          <cell r="D97">
            <v>6.83E-2</v>
          </cell>
          <cell r="E97">
            <v>8.8499999999999995E-2</v>
          </cell>
          <cell r="F97">
            <v>7.0400000000000004E-2</v>
          </cell>
          <cell r="G97">
            <v>5.9900000000000002E-2</v>
          </cell>
          <cell r="H97">
            <v>-1.8200000000000001E-2</v>
          </cell>
        </row>
        <row r="98">
          <cell r="B98" t="str">
            <v>BFIN</v>
          </cell>
          <cell r="C98">
            <v>6.0600000000000001E-2</v>
          </cell>
          <cell r="D98">
            <v>6.59E-2</v>
          </cell>
          <cell r="E98">
            <v>8.2000000000000003E-2</v>
          </cell>
          <cell r="F98">
            <v>8.2500000000000004E-2</v>
          </cell>
          <cell r="G98">
            <v>3.73E-2</v>
          </cell>
          <cell r="H98">
            <v>4.0899999999999999E-2</v>
          </cell>
        </row>
        <row r="99">
          <cell r="B99" t="str">
            <v>BGTG</v>
          </cell>
          <cell r="C99">
            <v>2.7000000000000001E-3</v>
          </cell>
          <cell r="D99">
            <v>1.26E-2</v>
          </cell>
          <cell r="E99">
            <v>1.1599999999999999E-2</v>
          </cell>
          <cell r="F99">
            <v>1.1999999999999999E-3</v>
          </cell>
          <cell r="G99">
            <v>2.5000000000000001E-3</v>
          </cell>
          <cell r="H99">
            <v>5.9999999999999995E-4</v>
          </cell>
        </row>
        <row r="100">
          <cell r="B100" t="str">
            <v>BHAT</v>
          </cell>
          <cell r="C100"/>
          <cell r="D100"/>
          <cell r="E100"/>
          <cell r="F100"/>
          <cell r="G100">
            <v>8.9999999999999993E-3</v>
          </cell>
          <cell r="H100">
            <v>2.1899999999999999E-2</v>
          </cell>
        </row>
        <row r="101">
          <cell r="B101" t="str">
            <v>BHIT</v>
          </cell>
          <cell r="C101">
            <v>-1.6799999999999999E-2</v>
          </cell>
          <cell r="D101">
            <v>4.3E-3</v>
          </cell>
          <cell r="E101">
            <v>2.7000000000000001E-3</v>
          </cell>
          <cell r="F101">
            <v>1.5E-3</v>
          </cell>
          <cell r="G101">
            <v>7.6E-3</v>
          </cell>
          <cell r="H101">
            <v>2.5999999999999999E-3</v>
          </cell>
        </row>
        <row r="102">
          <cell r="B102" t="str">
            <v>BIKA</v>
          </cell>
          <cell r="C102">
            <v>2.3199999999999998E-2</v>
          </cell>
          <cell r="D102">
            <v>-1.01E-2</v>
          </cell>
          <cell r="E102">
            <v>-1.03E-2</v>
          </cell>
          <cell r="F102">
            <v>-1.15E-2</v>
          </cell>
          <cell r="G102">
            <v>-1.06E-2</v>
          </cell>
          <cell r="H102">
            <v>-5.8999999999999999E-3</v>
          </cell>
        </row>
        <row r="103">
          <cell r="B103" t="str">
            <v>BIMA</v>
          </cell>
          <cell r="C103">
            <v>-7.6E-3</v>
          </cell>
          <cell r="D103">
            <v>0.1817</v>
          </cell>
          <cell r="E103">
            <v>0.17419999999999999</v>
          </cell>
          <cell r="F103">
            <v>2.5100000000000001E-2</v>
          </cell>
          <cell r="G103">
            <v>1.77E-2</v>
          </cell>
          <cell r="H103">
            <v>-0.13400000000000001</v>
          </cell>
        </row>
        <row r="104">
          <cell r="B104" t="str">
            <v>BINA</v>
          </cell>
          <cell r="C104">
            <v>8.3999999999999995E-3</v>
          </cell>
          <cell r="D104">
            <v>8.2000000000000007E-3</v>
          </cell>
          <cell r="E104">
            <v>6.7000000000000002E-3</v>
          </cell>
          <cell r="F104">
            <v>3.3E-3</v>
          </cell>
          <cell r="G104">
            <v>1.6000000000000001E-3</v>
          </cell>
          <cell r="H104">
            <v>2.8E-3</v>
          </cell>
        </row>
        <row r="105">
          <cell r="B105" t="str">
            <v>BIPI</v>
          </cell>
          <cell r="C105">
            <v>4.1999999999999997E-3</v>
          </cell>
          <cell r="D105">
            <v>-0.1285</v>
          </cell>
          <cell r="E105">
            <v>5.04E-2</v>
          </cell>
          <cell r="F105">
            <v>1.46E-2</v>
          </cell>
          <cell r="G105">
            <v>1.5800000000000002E-2</v>
          </cell>
          <cell r="H105">
            <v>1.5599999999999999E-2</v>
          </cell>
        </row>
        <row r="106">
          <cell r="B106" t="str">
            <v>BIPP</v>
          </cell>
          <cell r="C106">
            <v>0.1263</v>
          </cell>
          <cell r="D106">
            <v>1.9099999999999999E-2</v>
          </cell>
          <cell r="E106">
            <v>-9.4000000000000004E-3</v>
          </cell>
          <cell r="F106">
            <v>-2.4299999999999999E-2</v>
          </cell>
          <cell r="G106">
            <v>5.9999999999999995E-4</v>
          </cell>
          <cell r="H106">
            <v>2.35E-2</v>
          </cell>
        </row>
        <row r="107">
          <cell r="B107" t="str">
            <v>BIRD</v>
          </cell>
          <cell r="C107">
            <v>0.11509999999999999</v>
          </cell>
          <cell r="D107">
            <v>7.0199999999999999E-2</v>
          </cell>
          <cell r="E107">
            <v>6.1499999999999999E-2</v>
          </cell>
          <cell r="F107">
            <v>6.7900000000000002E-2</v>
          </cell>
          <cell r="G107">
            <v>4.3799999999999999E-2</v>
          </cell>
          <cell r="H107">
            <v>-2.1999999999999999E-2</v>
          </cell>
        </row>
        <row r="108">
          <cell r="B108" t="str">
            <v>BISI</v>
          </cell>
          <cell r="C108">
            <v>0.13159999999999999</v>
          </cell>
          <cell r="D108">
            <v>0.14749999999999999</v>
          </cell>
          <cell r="E108">
            <v>0.16</v>
          </cell>
          <cell r="F108">
            <v>0.14990000000000001</v>
          </cell>
          <cell r="G108">
            <v>0.1075</v>
          </cell>
          <cell r="H108">
            <v>9.4100000000000003E-2</v>
          </cell>
        </row>
        <row r="109">
          <cell r="B109" t="str">
            <v>BJBR</v>
          </cell>
          <cell r="C109">
            <v>1.67E-2</v>
          </cell>
          <cell r="D109">
            <v>1.21E-2</v>
          </cell>
          <cell r="E109">
            <v>1.12E-2</v>
          </cell>
          <cell r="F109">
            <v>1.32E-2</v>
          </cell>
          <cell r="G109">
            <v>1.2800000000000001E-2</v>
          </cell>
          <cell r="H109">
            <v>1.2800000000000001E-2</v>
          </cell>
        </row>
        <row r="110">
          <cell r="B110" t="str">
            <v>BJTM</v>
          </cell>
          <cell r="C110">
            <v>2.1899999999999999E-2</v>
          </cell>
          <cell r="D110">
            <v>2.4E-2</v>
          </cell>
          <cell r="E110">
            <v>2.4500000000000001E-2</v>
          </cell>
          <cell r="F110">
            <v>2.2100000000000002E-2</v>
          </cell>
          <cell r="G110">
            <v>1.9699999999999999E-2</v>
          </cell>
          <cell r="H110">
            <v>1.8599999999999998E-2</v>
          </cell>
        </row>
        <row r="111">
          <cell r="B111" t="str">
            <v>BKDP</v>
          </cell>
          <cell r="C111">
            <v>-3.4799999999999998E-2</v>
          </cell>
          <cell r="D111">
            <v>-3.6799999999999999E-2</v>
          </cell>
          <cell r="E111">
            <v>-5.5E-2</v>
          </cell>
          <cell r="F111">
            <v>-4.7399999999999998E-2</v>
          </cell>
          <cell r="G111">
            <v>-3.8800000000000001E-2</v>
          </cell>
          <cell r="H111">
            <v>-3.8300000000000001E-2</v>
          </cell>
        </row>
        <row r="112">
          <cell r="B112" t="str">
            <v>BKSL</v>
          </cell>
          <cell r="C112">
            <v>4.7000000000000002E-3</v>
          </cell>
          <cell r="D112">
            <v>5.0099999999999999E-2</v>
          </cell>
          <cell r="E112">
            <v>3.5299999999999998E-2</v>
          </cell>
          <cell r="F112">
            <v>2.1499999999999998E-2</v>
          </cell>
          <cell r="G112">
            <v>3.0000000000000001E-3</v>
          </cell>
          <cell r="H112">
            <v>-3.4200000000000001E-2</v>
          </cell>
        </row>
        <row r="113">
          <cell r="B113" t="str">
            <v>BKSW</v>
          </cell>
          <cell r="C113">
            <v>6.7000000000000002E-3</v>
          </cell>
          <cell r="D113">
            <v>-2.5899999999999999E-2</v>
          </cell>
          <cell r="E113">
            <v>-3.2199999999999999E-2</v>
          </cell>
          <cell r="F113">
            <v>5.9999999999999995E-4</v>
          </cell>
          <cell r="G113">
            <v>2.0000000000000001E-4</v>
          </cell>
          <cell r="H113">
            <v>-2.0400000000000001E-2</v>
          </cell>
        </row>
        <row r="114">
          <cell r="B114" t="str">
            <v>BLTA</v>
          </cell>
          <cell r="C114">
            <v>0.47460000000000002</v>
          </cell>
          <cell r="D114">
            <v>-0.16159999999999999</v>
          </cell>
          <cell r="E114">
            <v>-0.1</v>
          </cell>
          <cell r="F114">
            <v>7.0900000000000005E-2</v>
          </cell>
          <cell r="G114">
            <v>-1.26E-2</v>
          </cell>
          <cell r="H114">
            <v>-1.2200000000000001E-2</v>
          </cell>
        </row>
        <row r="115">
          <cell r="B115" t="str">
            <v>BLTZ</v>
          </cell>
          <cell r="C115">
            <v>-4.9700000000000001E-2</v>
          </cell>
          <cell r="D115">
            <v>-1.4800000000000001E-2</v>
          </cell>
          <cell r="E115">
            <v>8.2000000000000007E-3</v>
          </cell>
          <cell r="F115">
            <v>2.01E-2</v>
          </cell>
          <cell r="G115">
            <v>4.53E-2</v>
          </cell>
          <cell r="H115">
            <v>-0.20499999999999999</v>
          </cell>
        </row>
        <row r="116">
          <cell r="B116" t="str">
            <v>BLUE</v>
          </cell>
          <cell r="C116"/>
          <cell r="D116"/>
          <cell r="E116"/>
          <cell r="F116">
            <v>0.20230000000000001</v>
          </cell>
          <cell r="G116">
            <v>0.1699</v>
          </cell>
          <cell r="H116">
            <v>0.1205</v>
          </cell>
        </row>
        <row r="117">
          <cell r="B117" t="str">
            <v>BMAS</v>
          </cell>
          <cell r="C117">
            <v>7.9000000000000008E-3</v>
          </cell>
          <cell r="D117">
            <v>1.26E-2</v>
          </cell>
          <cell r="E117">
            <v>1.2E-2</v>
          </cell>
          <cell r="F117">
            <v>1.11E-2</v>
          </cell>
          <cell r="G117">
            <v>8.3999999999999995E-3</v>
          </cell>
          <cell r="H117">
            <v>7.6E-3</v>
          </cell>
        </row>
        <row r="118">
          <cell r="B118" t="str">
            <v>BMHS</v>
          </cell>
          <cell r="C118"/>
          <cell r="D118"/>
          <cell r="E118"/>
          <cell r="F118"/>
          <cell r="G118">
            <v>1.5100000000000001E-2</v>
          </cell>
          <cell r="H118">
            <v>4.9799999999999997E-2</v>
          </cell>
        </row>
        <row r="119">
          <cell r="B119" t="str">
            <v>BMRI</v>
          </cell>
          <cell r="C119">
            <v>2.3E-2</v>
          </cell>
          <cell r="D119">
            <v>1.4200000000000001E-2</v>
          </cell>
          <cell r="E119">
            <v>1.9099999999999999E-2</v>
          </cell>
          <cell r="F119">
            <v>2.1499999999999998E-2</v>
          </cell>
          <cell r="G119">
            <v>2.18E-2</v>
          </cell>
          <cell r="H119">
            <v>1.2500000000000001E-2</v>
          </cell>
        </row>
        <row r="120">
          <cell r="B120" t="str">
            <v>BMSR</v>
          </cell>
          <cell r="C120">
            <v>-1.35E-2</v>
          </cell>
          <cell r="D120">
            <v>-3.7999999999999999E-2</v>
          </cell>
          <cell r="E120">
            <v>-6.1999999999999998E-3</v>
          </cell>
          <cell r="F120">
            <v>1.01E-2</v>
          </cell>
          <cell r="G120">
            <v>8.5000000000000006E-3</v>
          </cell>
          <cell r="H120">
            <v>-1.9E-3</v>
          </cell>
        </row>
        <row r="121">
          <cell r="B121" t="str">
            <v>BMTR</v>
          </cell>
          <cell r="C121">
            <v>2.7000000000000001E-3</v>
          </cell>
          <cell r="D121">
            <v>8.0000000000000002E-3</v>
          </cell>
          <cell r="E121">
            <v>1.89E-2</v>
          </cell>
          <cell r="F121">
            <v>2.92E-2</v>
          </cell>
          <cell r="G121">
            <v>4.7500000000000001E-2</v>
          </cell>
          <cell r="H121">
            <v>2.92E-2</v>
          </cell>
        </row>
        <row r="122">
          <cell r="B122" t="str">
            <v>BNBA</v>
          </cell>
          <cell r="C122">
            <v>9.7000000000000003E-3</v>
          </cell>
          <cell r="D122">
            <v>1.15E-2</v>
          </cell>
          <cell r="E122">
            <v>1.2699999999999999E-2</v>
          </cell>
          <cell r="F122">
            <v>1.2999999999999999E-2</v>
          </cell>
          <cell r="G122">
            <v>6.8999999999999999E-3</v>
          </cell>
          <cell r="H122">
            <v>4.5999999999999999E-3</v>
          </cell>
        </row>
        <row r="123">
          <cell r="B123" t="str">
            <v>BNBR</v>
          </cell>
          <cell r="C123">
            <v>-0.1709</v>
          </cell>
          <cell r="D123">
            <v>-0.45600000000000002</v>
          </cell>
          <cell r="E123">
            <v>-0.1764</v>
          </cell>
          <cell r="F123">
            <v>-0.1167</v>
          </cell>
          <cell r="G123">
            <v>5.9400000000000001E-2</v>
          </cell>
          <cell r="H123">
            <v>-6.5600000000000006E-2</v>
          </cell>
        </row>
        <row r="124">
          <cell r="B124" t="str">
            <v>BNGA</v>
          </cell>
          <cell r="C124">
            <v>1.8E-3</v>
          </cell>
          <cell r="D124">
            <v>8.6999999999999994E-3</v>
          </cell>
          <cell r="E124">
            <v>1.17E-2</v>
          </cell>
          <cell r="F124">
            <v>1.3100000000000001E-2</v>
          </cell>
          <cell r="G124">
            <v>1.35E-2</v>
          </cell>
          <cell r="H124">
            <v>7.1999999999999998E-3</v>
          </cell>
        </row>
        <row r="125">
          <cell r="B125" t="str">
            <v>BNII</v>
          </cell>
          <cell r="C125">
            <v>7.6E-3</v>
          </cell>
          <cell r="D125">
            <v>1.1900000000000001E-2</v>
          </cell>
          <cell r="E125">
            <v>1.06E-2</v>
          </cell>
          <cell r="F125">
            <v>1.2500000000000001E-2</v>
          </cell>
          <cell r="G125">
            <v>1.06E-2</v>
          </cell>
          <cell r="H125">
            <v>7.4000000000000003E-3</v>
          </cell>
        </row>
        <row r="126">
          <cell r="B126" t="str">
            <v>BNLI</v>
          </cell>
          <cell r="C126">
            <v>1.2999999999999999E-3</v>
          </cell>
          <cell r="D126">
            <v>-3.7199999999999997E-2</v>
          </cell>
          <cell r="E126">
            <v>4.7999999999999996E-3</v>
          </cell>
          <cell r="F126">
            <v>6.0000000000000001E-3</v>
          </cell>
          <cell r="G126">
            <v>9.4999999999999998E-3</v>
          </cell>
          <cell r="H126">
            <v>4.0000000000000001E-3</v>
          </cell>
        </row>
        <row r="127">
          <cell r="B127" t="str">
            <v>BOBA</v>
          </cell>
          <cell r="C127"/>
          <cell r="D127"/>
          <cell r="E127"/>
          <cell r="F127"/>
          <cell r="G127"/>
          <cell r="H127"/>
        </row>
        <row r="128">
          <cell r="B128" t="str">
            <v>BOGA</v>
          </cell>
          <cell r="C128">
            <v>3.3300000000000003E-2</v>
          </cell>
          <cell r="D128">
            <v>3.27E-2</v>
          </cell>
          <cell r="E128">
            <v>1.7299999999999999E-2</v>
          </cell>
          <cell r="F128">
            <v>2.1399999999999999E-2</v>
          </cell>
          <cell r="G128">
            <v>1.7000000000000001E-2</v>
          </cell>
          <cell r="H128">
            <v>1.66E-2</v>
          </cell>
        </row>
        <row r="129">
          <cell r="B129" t="str">
            <v>BOLA</v>
          </cell>
          <cell r="C129"/>
          <cell r="D129"/>
          <cell r="E129">
            <v>7.6E-3</v>
          </cell>
          <cell r="F129">
            <v>4.0599999999999997E-2</v>
          </cell>
          <cell r="G129">
            <v>2.0500000000000001E-2</v>
          </cell>
          <cell r="H129">
            <v>9.5999999999999992E-3</v>
          </cell>
        </row>
        <row r="130">
          <cell r="B130" t="str">
            <v>BOLT</v>
          </cell>
          <cell r="C130">
            <v>0.1067</v>
          </cell>
          <cell r="D130">
            <v>0.1021</v>
          </cell>
          <cell r="E130">
            <v>7.7499999999999999E-2</v>
          </cell>
          <cell r="F130">
            <v>6.0100000000000001E-2</v>
          </cell>
          <cell r="G130">
            <v>3.8699999999999998E-2</v>
          </cell>
          <cell r="H130">
            <v>-4.6899999999999997E-2</v>
          </cell>
        </row>
        <row r="131">
          <cell r="B131" t="str">
            <v>BOSS</v>
          </cell>
          <cell r="C131">
            <v>-0.18029999999999999</v>
          </cell>
          <cell r="D131">
            <v>-0.14449999999999999</v>
          </cell>
          <cell r="E131">
            <v>8.5500000000000007E-2</v>
          </cell>
          <cell r="F131">
            <v>4.9399999999999999E-2</v>
          </cell>
          <cell r="G131">
            <v>3.8999999999999998E-3</v>
          </cell>
          <cell r="H131">
            <v>-0.1353</v>
          </cell>
        </row>
        <row r="132">
          <cell r="B132" t="str">
            <v>BPFI</v>
          </cell>
          <cell r="C132">
            <v>4.07E-2</v>
          </cell>
          <cell r="D132">
            <v>3.3599999999999998E-2</v>
          </cell>
          <cell r="E132">
            <v>3.7499999999999999E-2</v>
          </cell>
          <cell r="F132">
            <v>0.04</v>
          </cell>
          <cell r="G132">
            <v>4.1000000000000002E-2</v>
          </cell>
          <cell r="H132">
            <v>2.5100000000000001E-2</v>
          </cell>
        </row>
        <row r="133">
          <cell r="B133" t="str">
            <v>BPII</v>
          </cell>
          <cell r="C133">
            <v>9.4100000000000003E-2</v>
          </cell>
          <cell r="D133">
            <v>0.1108</v>
          </cell>
          <cell r="E133">
            <v>5.8999999999999997E-2</v>
          </cell>
          <cell r="F133">
            <v>3.6900000000000002E-2</v>
          </cell>
          <cell r="G133">
            <v>4.3099999999999999E-2</v>
          </cell>
          <cell r="H133">
            <v>3.2099999999999997E-2</v>
          </cell>
        </row>
        <row r="134">
          <cell r="B134" t="str">
            <v>BPTR</v>
          </cell>
          <cell r="C134"/>
          <cell r="D134">
            <v>1.8E-3</v>
          </cell>
          <cell r="E134">
            <v>1.35E-2</v>
          </cell>
          <cell r="F134">
            <v>3.2800000000000003E-2</v>
          </cell>
          <cell r="G134">
            <v>1.49E-2</v>
          </cell>
          <cell r="H134">
            <v>5.7999999999999996E-3</v>
          </cell>
        </row>
        <row r="135">
          <cell r="B135" t="str">
            <v>BRAM</v>
          </cell>
          <cell r="C135">
            <v>3.4700000000000002E-2</v>
          </cell>
          <cell r="D135">
            <v>6.5500000000000003E-2</v>
          </cell>
          <cell r="E135">
            <v>7.4300000000000005E-2</v>
          </cell>
          <cell r="F135">
            <v>5.6500000000000002E-2</v>
          </cell>
          <cell r="G135">
            <v>4.6899999999999997E-2</v>
          </cell>
          <cell r="H135">
            <v>-1.43E-2</v>
          </cell>
        </row>
        <row r="136">
          <cell r="B136" t="str">
            <v>BRIS</v>
          </cell>
          <cell r="C136">
            <v>5.4999999999999997E-3</v>
          </cell>
          <cell r="D136">
            <v>6.6E-3</v>
          </cell>
          <cell r="E136">
            <v>3.3999999999999998E-3</v>
          </cell>
          <cell r="F136">
            <v>3.0999999999999999E-3</v>
          </cell>
          <cell r="G136">
            <v>1.8E-3</v>
          </cell>
          <cell r="H136">
            <v>4.8999999999999998E-3</v>
          </cell>
        </row>
        <row r="137">
          <cell r="B137" t="str">
            <v>BRMS</v>
          </cell>
          <cell r="C137">
            <v>-2.23E-2</v>
          </cell>
          <cell r="D137">
            <v>-0.2056</v>
          </cell>
          <cell r="E137">
            <v>-0.2399</v>
          </cell>
          <cell r="F137">
            <v>-0.13289999999999999</v>
          </cell>
          <cell r="G137">
            <v>1.8E-3</v>
          </cell>
          <cell r="H137">
            <v>6.1000000000000004E-3</v>
          </cell>
        </row>
        <row r="138">
          <cell r="B138" t="str">
            <v>BRNA</v>
          </cell>
          <cell r="C138">
            <v>-7.4000000000000003E-3</v>
          </cell>
          <cell r="D138">
            <v>6.1999999999999998E-3</v>
          </cell>
          <cell r="E138">
            <v>-8.5099999999999995E-2</v>
          </cell>
          <cell r="F138">
            <v>-1.52E-2</v>
          </cell>
          <cell r="G138">
            <v>-6.7699999999999996E-2</v>
          </cell>
          <cell r="H138">
            <v>-7.8299999999999995E-2</v>
          </cell>
        </row>
        <row r="139">
          <cell r="B139" t="str">
            <v>BRPT</v>
          </cell>
          <cell r="C139">
            <v>-2.3E-3</v>
          </cell>
          <cell r="D139">
            <v>5.4600000000000003E-2</v>
          </cell>
          <cell r="E139">
            <v>3.7999999999999999E-2</v>
          </cell>
          <cell r="F139">
            <v>1.35E-2</v>
          </cell>
          <cell r="G139">
            <v>6.1999999999999998E-3</v>
          </cell>
          <cell r="H139">
            <v>4.8999999999999998E-3</v>
          </cell>
        </row>
        <row r="140">
          <cell r="B140" t="str">
            <v>BSDE</v>
          </cell>
          <cell r="C140">
            <v>6.6600000000000006E-2</v>
          </cell>
          <cell r="D140">
            <v>4.82E-2</v>
          </cell>
          <cell r="E140">
            <v>0.11650000000000001</v>
          </cell>
          <cell r="F140">
            <v>2.64E-2</v>
          </cell>
          <cell r="G140">
            <v>5.2299999999999999E-2</v>
          </cell>
          <cell r="H140">
            <v>4.8999999999999998E-3</v>
          </cell>
        </row>
        <row r="141">
          <cell r="B141" t="str">
            <v>BSIM</v>
          </cell>
          <cell r="C141">
            <v>7.4999999999999997E-3</v>
          </cell>
          <cell r="D141">
            <v>1.26E-2</v>
          </cell>
          <cell r="E141">
            <v>1.04E-2</v>
          </cell>
          <cell r="F141">
            <v>1.6999999999999999E-3</v>
          </cell>
          <cell r="G141">
            <v>2.0000000000000001E-4</v>
          </cell>
          <cell r="H141">
            <v>2.8999999999999998E-3</v>
          </cell>
        </row>
        <row r="142">
          <cell r="B142" t="str">
            <v>BSSR</v>
          </cell>
          <cell r="C142">
            <v>0.1547</v>
          </cell>
          <cell r="D142">
            <v>0.15329999999999999</v>
          </cell>
          <cell r="E142">
            <v>0.42030000000000001</v>
          </cell>
          <cell r="F142">
            <v>0.3034</v>
          </cell>
          <cell r="G142">
            <v>0.1229</v>
          </cell>
          <cell r="H142">
            <v>0.1188</v>
          </cell>
        </row>
        <row r="143">
          <cell r="B143" t="str">
            <v>BSWD</v>
          </cell>
          <cell r="C143">
            <v>-7.9000000000000008E-3</v>
          </cell>
          <cell r="D143">
            <v>-9.7199999999999995E-2</v>
          </cell>
          <cell r="E143">
            <v>-2.8899999999999999E-2</v>
          </cell>
          <cell r="F143">
            <v>2.3999999999999998E-3</v>
          </cell>
          <cell r="G143">
            <v>7.7999999999999996E-3</v>
          </cell>
          <cell r="H143">
            <v>-1.83E-2</v>
          </cell>
        </row>
        <row r="144">
          <cell r="B144" t="str">
            <v>BTEK</v>
          </cell>
          <cell r="C144">
            <v>1.6000000000000001E-3</v>
          </cell>
          <cell r="D144">
            <v>-1.6500000000000001E-2</v>
          </cell>
          <cell r="E144">
            <v>-6.1999999999999998E-3</v>
          </cell>
          <cell r="F144">
            <v>1.4500000000000001E-2</v>
          </cell>
          <cell r="G144">
            <v>-1.6500000000000001E-2</v>
          </cell>
          <cell r="H144">
            <v>-0.1108</v>
          </cell>
        </row>
        <row r="145">
          <cell r="B145" t="str">
            <v>BTEL</v>
          </cell>
          <cell r="C145">
            <v>-1.7282</v>
          </cell>
          <cell r="D145">
            <v>-0.69930000000000003</v>
          </cell>
          <cell r="E145">
            <v>-1.3082</v>
          </cell>
          <cell r="F145">
            <v>-1.0066999999999999</v>
          </cell>
          <cell r="G145">
            <v>2.01E-2</v>
          </cell>
          <cell r="H145">
            <v>-14.914199999999999</v>
          </cell>
        </row>
        <row r="146">
          <cell r="B146" t="str">
            <v>BTON</v>
          </cell>
          <cell r="C146">
            <v>3.5400000000000001E-2</v>
          </cell>
          <cell r="D146">
            <v>-3.32E-2</v>
          </cell>
          <cell r="E146">
            <v>6.3E-2</v>
          </cell>
          <cell r="F146">
            <v>0.13880000000000001</v>
          </cell>
          <cell r="G146">
            <v>6.1000000000000004E-3</v>
          </cell>
          <cell r="H146">
            <v>1.9300000000000001E-2</v>
          </cell>
        </row>
        <row r="147">
          <cell r="B147" t="str">
            <v>BTPN</v>
          </cell>
          <cell r="C147">
            <v>2.18E-2</v>
          </cell>
          <cell r="D147">
            <v>2.0299999999999999E-2</v>
          </cell>
          <cell r="E147">
            <v>1.3100000000000001E-2</v>
          </cell>
          <cell r="F147">
            <v>1.8700000000000001E-2</v>
          </cell>
          <cell r="G147">
            <v>1.8200000000000001E-2</v>
          </cell>
          <cell r="H147">
            <v>9.5999999999999992E-3</v>
          </cell>
        </row>
        <row r="148">
          <cell r="B148" t="str">
            <v>BTPS</v>
          </cell>
          <cell r="C148"/>
          <cell r="D148">
            <v>6.59E-2</v>
          </cell>
          <cell r="E148">
            <v>8.1299999999999997E-2</v>
          </cell>
          <cell r="F148">
            <v>9.11E-2</v>
          </cell>
          <cell r="G148">
            <v>0.1021</v>
          </cell>
          <cell r="H148">
            <v>5.3699999999999998E-2</v>
          </cell>
        </row>
        <row r="149">
          <cell r="B149" t="str">
            <v>BUDI</v>
          </cell>
          <cell r="C149">
            <v>6.7999999999999996E-3</v>
          </cell>
          <cell r="D149">
            <v>1.09E-2</v>
          </cell>
          <cell r="E149">
            <v>1.4E-2</v>
          </cell>
          <cell r="F149">
            <v>1.52E-2</v>
          </cell>
          <cell r="G149">
            <v>1.9199999999999998E-2</v>
          </cell>
          <cell r="H149">
            <v>2.1000000000000001E-2</v>
          </cell>
        </row>
        <row r="150">
          <cell r="B150" t="str">
            <v>BUKA</v>
          </cell>
          <cell r="C150"/>
          <cell r="D150"/>
          <cell r="E150"/>
          <cell r="F150"/>
          <cell r="G150">
            <v>-1.0915999999999999</v>
          </cell>
          <cell r="H150">
            <v>-0.5806</v>
          </cell>
        </row>
        <row r="151">
          <cell r="B151" t="str">
            <v>BUKK</v>
          </cell>
          <cell r="C151"/>
          <cell r="D151">
            <v>3.0599999999999999E-2</v>
          </cell>
          <cell r="E151">
            <v>6.2600000000000003E-2</v>
          </cell>
          <cell r="F151">
            <v>0.14180000000000001</v>
          </cell>
          <cell r="G151">
            <v>0.1075</v>
          </cell>
          <cell r="H151">
            <v>8.72E-2</v>
          </cell>
        </row>
        <row r="152">
          <cell r="B152" t="str">
            <v>BULL</v>
          </cell>
          <cell r="C152">
            <v>4.9700000000000001E-2</v>
          </cell>
          <cell r="D152">
            <v>2.2000000000000001E-3</v>
          </cell>
          <cell r="E152">
            <v>3.1099999999999999E-2</v>
          </cell>
          <cell r="F152">
            <v>4.2200000000000001E-2</v>
          </cell>
          <cell r="G152">
            <v>4.7699999999999999E-2</v>
          </cell>
          <cell r="H152">
            <v>5.2200000000000003E-2</v>
          </cell>
        </row>
        <row r="153">
          <cell r="B153" t="str">
            <v>BUMI</v>
          </cell>
          <cell r="C153">
            <v>-0.48149999999999998</v>
          </cell>
          <cell r="D153">
            <v>2.0799999999999999E-2</v>
          </cell>
          <cell r="E153">
            <v>0.10979999999999999</v>
          </cell>
          <cell r="F153">
            <v>5.8000000000000003E-2</v>
          </cell>
          <cell r="G153">
            <v>1.8E-3</v>
          </cell>
          <cell r="H153">
            <v>-9.6000000000000002E-2</v>
          </cell>
        </row>
        <row r="154">
          <cell r="B154" t="str">
            <v>BUVA</v>
          </cell>
          <cell r="C154">
            <v>-1.8499999999999999E-2</v>
          </cell>
          <cell r="D154">
            <v>-3.8999999999999998E-3</v>
          </cell>
          <cell r="E154">
            <v>-1.17E-2</v>
          </cell>
          <cell r="F154">
            <v>8.8000000000000005E-3</v>
          </cell>
          <cell r="G154">
            <v>-1.2200000000000001E-2</v>
          </cell>
          <cell r="H154"/>
        </row>
        <row r="155">
          <cell r="B155" t="str">
            <v>BVIC</v>
          </cell>
          <cell r="C155">
            <v>4.1999999999999997E-3</v>
          </cell>
          <cell r="D155">
            <v>4.1000000000000003E-3</v>
          </cell>
          <cell r="E155">
            <v>5.0000000000000001E-3</v>
          </cell>
          <cell r="F155">
            <v>2.7000000000000001E-3</v>
          </cell>
          <cell r="G155">
            <v>-5.0000000000000001E-4</v>
          </cell>
          <cell r="H155">
            <v>-8.8999999999999999E-3</v>
          </cell>
        </row>
        <row r="156">
          <cell r="B156" t="str">
            <v>BWPT</v>
          </cell>
          <cell r="C156">
            <v>-1.06E-2</v>
          </cell>
          <cell r="D156">
            <v>-2.3E-2</v>
          </cell>
          <cell r="E156">
            <v>-1.44E-2</v>
          </cell>
          <cell r="F156">
            <v>-2.7799999999999998E-2</v>
          </cell>
          <cell r="G156">
            <v>-7.1199999999999999E-2</v>
          </cell>
          <cell r="H156">
            <v>-7.0099999999999996E-2</v>
          </cell>
        </row>
        <row r="157">
          <cell r="B157" t="str">
            <v>BYAN</v>
          </cell>
          <cell r="C157">
            <v>-6.1400000000000003E-2</v>
          </cell>
          <cell r="D157">
            <v>3.2599999999999997E-2</v>
          </cell>
          <cell r="E157">
            <v>0.37330000000000002</v>
          </cell>
          <cell r="F157">
            <v>0.49070000000000003</v>
          </cell>
          <cell r="G157">
            <v>0.18390000000000001</v>
          </cell>
          <cell r="H157">
            <v>0.22689999999999999</v>
          </cell>
        </row>
        <row r="158">
          <cell r="B158" t="str">
            <v>CAKK</v>
          </cell>
          <cell r="C158"/>
          <cell r="D158">
            <v>1.03E-2</v>
          </cell>
          <cell r="E158">
            <v>8.6E-3</v>
          </cell>
          <cell r="F158">
            <v>4.5900000000000003E-2</v>
          </cell>
          <cell r="G158">
            <v>6.3E-3</v>
          </cell>
          <cell r="H158">
            <v>4.0000000000000002E-4</v>
          </cell>
        </row>
        <row r="159">
          <cell r="B159" t="str">
            <v>CAMP</v>
          </cell>
          <cell r="C159">
            <v>7.6300000000000007E-2</v>
          </cell>
          <cell r="D159">
            <v>5.1900000000000002E-2</v>
          </cell>
          <cell r="E159">
            <v>3.8699999999999998E-2</v>
          </cell>
          <cell r="F159">
            <v>5.5899999999999998E-2</v>
          </cell>
          <cell r="G159">
            <v>7.4499999999999997E-2</v>
          </cell>
          <cell r="H159">
            <v>4.1099999999999998E-2</v>
          </cell>
        </row>
        <row r="160">
          <cell r="B160" t="str">
            <v>CANI</v>
          </cell>
          <cell r="C160">
            <v>-6.1699999999999998E-2</v>
          </cell>
          <cell r="D160">
            <v>-0.10340000000000001</v>
          </cell>
          <cell r="E160">
            <v>-0.09</v>
          </cell>
          <cell r="F160">
            <v>-7.17E-2</v>
          </cell>
          <cell r="G160">
            <v>-0.19270000000000001</v>
          </cell>
          <cell r="H160">
            <v>-0.16489999999999999</v>
          </cell>
        </row>
        <row r="161">
          <cell r="B161" t="str">
            <v>CARE</v>
          </cell>
          <cell r="C161"/>
          <cell r="D161"/>
          <cell r="E161">
            <v>-4.19E-2</v>
          </cell>
          <cell r="F161">
            <v>-6.25E-2</v>
          </cell>
          <cell r="G161">
            <v>-1.61E-2</v>
          </cell>
          <cell r="H161">
            <v>4.8999999999999998E-3</v>
          </cell>
        </row>
        <row r="162">
          <cell r="B162" t="str">
            <v>CARS</v>
          </cell>
          <cell r="C162">
            <v>1.8599999999999998E-2</v>
          </cell>
          <cell r="D162">
            <v>2.6700000000000002E-2</v>
          </cell>
          <cell r="E162">
            <v>2.75E-2</v>
          </cell>
          <cell r="F162">
            <v>2.7400000000000001E-2</v>
          </cell>
          <cell r="G162">
            <v>-9.9000000000000008E-3</v>
          </cell>
          <cell r="H162" t="str">
            <v>-</v>
          </cell>
        </row>
        <row r="163">
          <cell r="B163" t="str">
            <v>CASA</v>
          </cell>
          <cell r="C163">
            <v>5.7000000000000002E-3</v>
          </cell>
          <cell r="D163">
            <v>1.4800000000000001E-2</v>
          </cell>
          <cell r="E163">
            <v>1.5299999999999999E-2</v>
          </cell>
          <cell r="F163">
            <v>1.21E-2</v>
          </cell>
          <cell r="G163">
            <v>2.5000000000000001E-3</v>
          </cell>
          <cell r="H163">
            <v>1.8E-3</v>
          </cell>
        </row>
        <row r="164">
          <cell r="B164" t="str">
            <v>CASH</v>
          </cell>
          <cell r="C164"/>
          <cell r="D164"/>
          <cell r="E164"/>
          <cell r="F164">
            <v>-0.32190000000000002</v>
          </cell>
          <cell r="G164">
            <v>-0.30559999999999998</v>
          </cell>
          <cell r="H164">
            <v>-5.2999999999999999E-2</v>
          </cell>
        </row>
        <row r="165">
          <cell r="B165" t="str">
            <v>CASS</v>
          </cell>
          <cell r="C165">
            <v>9.9900000000000003E-2</v>
          </cell>
          <cell r="D165">
            <v>7.8899999999999998E-2</v>
          </cell>
          <cell r="E165">
            <v>7.0699999999999999E-2</v>
          </cell>
          <cell r="F165">
            <v>-7.1999999999999998E-3</v>
          </cell>
          <cell r="G165">
            <v>-7.8299999999999995E-2</v>
          </cell>
          <cell r="H165">
            <v>-5.6899999999999999E-2</v>
          </cell>
        </row>
        <row r="166">
          <cell r="B166" t="str">
            <v>CBMF</v>
          </cell>
          <cell r="C166"/>
          <cell r="D166"/>
          <cell r="E166">
            <v>1.37E-2</v>
          </cell>
          <cell r="F166">
            <v>4.7500000000000001E-2</v>
          </cell>
          <cell r="G166">
            <v>0.1032</v>
          </cell>
          <cell r="H166">
            <v>1.7100000000000001E-2</v>
          </cell>
        </row>
        <row r="167">
          <cell r="B167" t="str">
            <v>CCSI</v>
          </cell>
          <cell r="C167"/>
          <cell r="D167"/>
          <cell r="E167">
            <v>6.1899999999999997E-2</v>
          </cell>
          <cell r="F167">
            <v>9.7299999999999998E-2</v>
          </cell>
          <cell r="G167">
            <v>0.1389</v>
          </cell>
          <cell r="H167">
            <v>5.9900000000000002E-2</v>
          </cell>
        </row>
        <row r="168">
          <cell r="B168" t="str">
            <v>CEKA</v>
          </cell>
          <cell r="C168">
            <v>7.6899999999999996E-2</v>
          </cell>
          <cell r="D168">
            <v>0.17150000000000001</v>
          </cell>
          <cell r="E168">
            <v>7.6200000000000004E-2</v>
          </cell>
          <cell r="F168">
            <v>7.2300000000000003E-2</v>
          </cell>
          <cell r="G168">
            <v>0.16819999999999999</v>
          </cell>
          <cell r="H168">
            <v>0.1229</v>
          </cell>
        </row>
        <row r="169">
          <cell r="B169" t="str">
            <v>CENT</v>
          </cell>
          <cell r="C169">
            <v>-4.8099999999999997E-2</v>
          </cell>
          <cell r="D169">
            <v>-2.29E-2</v>
          </cell>
          <cell r="E169">
            <v>-4.1000000000000002E-2</v>
          </cell>
          <cell r="F169">
            <v>7.3000000000000001E-3</v>
          </cell>
          <cell r="G169">
            <v>1.6000000000000001E-3</v>
          </cell>
          <cell r="H169">
            <v>-7.6200000000000004E-2</v>
          </cell>
        </row>
        <row r="170">
          <cell r="B170" t="str">
            <v>CFIN</v>
          </cell>
          <cell r="C170">
            <v>4.3099999999999999E-2</v>
          </cell>
          <cell r="D170">
            <v>3.0700000000000002E-2</v>
          </cell>
          <cell r="E170">
            <v>2.8400000000000002E-2</v>
          </cell>
          <cell r="F170">
            <v>2.9100000000000001E-2</v>
          </cell>
          <cell r="G170">
            <v>3.1199999999999999E-2</v>
          </cell>
          <cell r="H170">
            <v>4.0000000000000001E-3</v>
          </cell>
        </row>
        <row r="171">
          <cell r="B171" t="str">
            <v>CINT</v>
          </cell>
          <cell r="C171">
            <v>7.5600000000000001E-2</v>
          </cell>
          <cell r="D171">
            <v>4.9399999999999999E-2</v>
          </cell>
          <cell r="E171">
            <v>6.3200000000000006E-2</v>
          </cell>
          <cell r="F171">
            <v>2.6499999999999999E-2</v>
          </cell>
          <cell r="G171">
            <v>1.4E-2</v>
          </cell>
          <cell r="H171">
            <v>2.0999999999999999E-3</v>
          </cell>
        </row>
        <row r="172">
          <cell r="B172" t="str">
            <v>CITA</v>
          </cell>
          <cell r="C172">
            <v>-0.1215</v>
          </cell>
          <cell r="D172">
            <v>-9.6000000000000002E-2</v>
          </cell>
          <cell r="E172">
            <v>1.7600000000000001E-2</v>
          </cell>
          <cell r="F172">
            <v>0.22239999999999999</v>
          </cell>
          <cell r="G172">
            <v>0.1845</v>
          </cell>
          <cell r="H172">
            <v>0.16259999999999999</v>
          </cell>
        </row>
        <row r="173">
          <cell r="B173" t="str">
            <v>CITY</v>
          </cell>
          <cell r="C173"/>
          <cell r="D173">
            <v>0.29859999999999998</v>
          </cell>
          <cell r="E173">
            <v>0.2</v>
          </cell>
          <cell r="F173">
            <v>0.1186</v>
          </cell>
          <cell r="G173">
            <v>3.44E-2</v>
          </cell>
          <cell r="H173">
            <v>7.0099999999999996E-2</v>
          </cell>
        </row>
        <row r="174">
          <cell r="B174" t="str">
            <v>CLAY</v>
          </cell>
          <cell r="C174"/>
          <cell r="D174">
            <v>-4.9099999999999998E-2</v>
          </cell>
          <cell r="E174">
            <v>-4.2200000000000001E-2</v>
          </cell>
          <cell r="F174">
            <v>-3.0300000000000001E-2</v>
          </cell>
          <cell r="G174">
            <v>-2.3599999999999999E-2</v>
          </cell>
          <cell r="H174">
            <v>-0.12770000000000001</v>
          </cell>
        </row>
        <row r="175">
          <cell r="B175" t="str">
            <v>CLEO</v>
          </cell>
          <cell r="C175">
            <v>1.4200000000000001E-2</v>
          </cell>
          <cell r="D175">
            <v>9.6199999999999994E-2</v>
          </cell>
          <cell r="E175">
            <v>8.9300000000000004E-2</v>
          </cell>
          <cell r="F175">
            <v>8.4599999999999995E-2</v>
          </cell>
          <cell r="G175">
            <v>0.1258</v>
          </cell>
          <cell r="H175">
            <v>0.10390000000000001</v>
          </cell>
        </row>
        <row r="176">
          <cell r="B176" t="str">
            <v>CLPI</v>
          </cell>
          <cell r="C176">
            <v>7.3499999999999996E-2</v>
          </cell>
          <cell r="D176">
            <v>0.11360000000000001</v>
          </cell>
          <cell r="E176">
            <v>6.9500000000000006E-2</v>
          </cell>
          <cell r="F176">
            <v>4.87E-2</v>
          </cell>
          <cell r="G176">
            <v>5.16E-2</v>
          </cell>
          <cell r="H176">
            <v>5.4100000000000002E-2</v>
          </cell>
        </row>
        <row r="177">
          <cell r="B177" t="str">
            <v>CMNP</v>
          </cell>
          <cell r="C177">
            <v>7.9100000000000004E-2</v>
          </cell>
          <cell r="D177">
            <v>6.9400000000000003E-2</v>
          </cell>
          <cell r="E177">
            <v>7.3099999999999998E-2</v>
          </cell>
          <cell r="F177">
            <v>6.25E-2</v>
          </cell>
          <cell r="G177">
            <v>5.2499999999999998E-2</v>
          </cell>
          <cell r="H177">
            <v>2.81E-2</v>
          </cell>
        </row>
        <row r="178">
          <cell r="B178" t="str">
            <v>CMNT</v>
          </cell>
          <cell r="C178"/>
          <cell r="D178"/>
          <cell r="E178"/>
          <cell r="F178"/>
          <cell r="G178">
            <v>-3.2000000000000002E-3</v>
          </cell>
          <cell r="H178">
            <v>2.4400000000000002E-2</v>
          </cell>
        </row>
        <row r="179">
          <cell r="B179" t="str">
            <v>CMPP</v>
          </cell>
          <cell r="C179">
            <v>-0.02</v>
          </cell>
          <cell r="D179">
            <v>3.3E-3</v>
          </cell>
          <cell r="E179">
            <v>-0.31369999999999998</v>
          </cell>
          <cell r="F179">
            <v>-0.30570000000000003</v>
          </cell>
          <cell r="G179">
            <v>-5.7700000000000001E-2</v>
          </cell>
          <cell r="H179">
            <v>-0.63370000000000004</v>
          </cell>
        </row>
        <row r="180">
          <cell r="B180" t="str">
            <v>CNKO</v>
          </cell>
          <cell r="C180">
            <v>-9.8599999999999993E-2</v>
          </cell>
          <cell r="D180">
            <v>-0.111</v>
          </cell>
          <cell r="E180">
            <v>-0.3548</v>
          </cell>
          <cell r="F180">
            <v>-0.26240000000000002</v>
          </cell>
          <cell r="G180">
            <v>5.5599999999999997E-2</v>
          </cell>
          <cell r="H180">
            <v>-0.192</v>
          </cell>
        </row>
        <row r="181">
          <cell r="B181" t="str">
            <v>CNTB</v>
          </cell>
          <cell r="C181"/>
          <cell r="D181"/>
          <cell r="E181">
            <v>-3.9E-2</v>
          </cell>
          <cell r="F181">
            <v>-3.1899999999999998E-2</v>
          </cell>
          <cell r="G181">
            <v>-4.3E-3</v>
          </cell>
          <cell r="H181">
            <v>-4.8500000000000001E-2</v>
          </cell>
        </row>
        <row r="182">
          <cell r="B182" t="str">
            <v>COCO</v>
          </cell>
          <cell r="C182"/>
          <cell r="D182"/>
          <cell r="E182">
            <v>2.3599999999999999E-2</v>
          </cell>
          <cell r="F182">
            <v>2.35E-2</v>
          </cell>
          <cell r="G182">
            <v>3.85E-2</v>
          </cell>
          <cell r="H182">
            <v>1.0699999999999999E-2</v>
          </cell>
        </row>
        <row r="183">
          <cell r="B183" t="str">
            <v>COWL</v>
          </cell>
          <cell r="C183">
            <v>-4.9500000000000002E-2</v>
          </cell>
          <cell r="D183">
            <v>-6.7000000000000002E-3</v>
          </cell>
          <cell r="E183">
            <v>-1.95E-2</v>
          </cell>
          <cell r="F183">
            <v>-6.1400000000000003E-2</v>
          </cell>
          <cell r="G183"/>
          <cell r="H183"/>
        </row>
        <row r="184">
          <cell r="B184" t="str">
            <v>CPIN</v>
          </cell>
          <cell r="C184">
            <v>8.0299999999999996E-2</v>
          </cell>
          <cell r="D184">
            <v>9.0399999999999994E-2</v>
          </cell>
          <cell r="E184">
            <v>0.1026</v>
          </cell>
          <cell r="F184">
            <v>0.17460000000000001</v>
          </cell>
          <cell r="G184">
            <v>0.12839999999999999</v>
          </cell>
          <cell r="H184">
            <v>0.1275</v>
          </cell>
        </row>
        <row r="185">
          <cell r="B185" t="str">
            <v>CPRI</v>
          </cell>
          <cell r="C185"/>
          <cell r="D185">
            <v>-6.3600000000000004E-2</v>
          </cell>
          <cell r="E185">
            <v>0.1</v>
          </cell>
          <cell r="F185">
            <v>-0.57269999999999999</v>
          </cell>
          <cell r="G185">
            <v>-8.2799999999999999E-2</v>
          </cell>
          <cell r="H185"/>
        </row>
        <row r="186">
          <cell r="B186" t="str">
            <v>CPRO</v>
          </cell>
          <cell r="C186">
            <v>-0.1484</v>
          </cell>
          <cell r="D186">
            <v>-0.2424</v>
          </cell>
          <cell r="E186">
            <v>-0.36680000000000001</v>
          </cell>
          <cell r="F186">
            <v>0.25369999999999998</v>
          </cell>
          <cell r="G186">
            <v>-5.5500000000000001E-2</v>
          </cell>
          <cell r="H186">
            <v>6.1800000000000001E-2</v>
          </cell>
        </row>
        <row r="187">
          <cell r="B187" t="str">
            <v>CSAP</v>
          </cell>
          <cell r="C187">
            <v>1.1900000000000001E-2</v>
          </cell>
          <cell r="D187">
            <v>1.8599999999999998E-2</v>
          </cell>
          <cell r="E187">
            <v>1.66E-2</v>
          </cell>
          <cell r="F187">
            <v>1.4200000000000001E-2</v>
          </cell>
          <cell r="G187">
            <v>9.7999999999999997E-3</v>
          </cell>
          <cell r="H187">
            <v>8.5000000000000006E-3</v>
          </cell>
        </row>
        <row r="188">
          <cell r="B188" t="str">
            <v>CSIS</v>
          </cell>
          <cell r="C188">
            <v>0.15670000000000001</v>
          </cell>
          <cell r="D188"/>
          <cell r="E188"/>
          <cell r="F188">
            <v>-8.0299999999999996E-2</v>
          </cell>
          <cell r="G188">
            <v>-1.6799999999999999E-2</v>
          </cell>
          <cell r="H188">
            <v>6.0000000000000001E-3</v>
          </cell>
        </row>
        <row r="189">
          <cell r="B189" t="str">
            <v>CSMI</v>
          </cell>
          <cell r="C189"/>
          <cell r="D189"/>
          <cell r="E189">
            <v>-8.9899999999999994E-2</v>
          </cell>
          <cell r="F189">
            <v>-7.9699999999999993E-2</v>
          </cell>
          <cell r="G189">
            <v>-8.1799999999999998E-2</v>
          </cell>
          <cell r="H189">
            <v>-0.29189999999999999</v>
          </cell>
        </row>
        <row r="190">
          <cell r="B190" t="str">
            <v>CSRA</v>
          </cell>
          <cell r="C190"/>
          <cell r="D190"/>
          <cell r="E190">
            <v>8.6699999999999999E-2</v>
          </cell>
          <cell r="F190">
            <v>2.3300000000000001E-2</v>
          </cell>
          <cell r="G190">
            <v>2.1999999999999999E-2</v>
          </cell>
          <cell r="H190">
            <v>5.2299999999999999E-2</v>
          </cell>
        </row>
        <row r="191">
          <cell r="B191" t="str">
            <v>CTBN</v>
          </cell>
          <cell r="C191">
            <v>3.3599999999999998E-2</v>
          </cell>
          <cell r="D191">
            <v>-4.7999999999999996E-3</v>
          </cell>
          <cell r="E191">
            <v>-7.8200000000000006E-2</v>
          </cell>
          <cell r="F191">
            <v>-3.7900000000000003E-2</v>
          </cell>
          <cell r="G191">
            <v>1.01E-2</v>
          </cell>
          <cell r="H191">
            <v>-2.0199999999999999E-2</v>
          </cell>
        </row>
        <row r="192">
          <cell r="B192" t="str">
            <v>CTRA</v>
          </cell>
          <cell r="C192">
            <v>5.16E-2</v>
          </cell>
          <cell r="D192">
            <v>3.6900000000000002E-2</v>
          </cell>
          <cell r="E192">
            <v>2.93E-2</v>
          </cell>
          <cell r="F192">
            <v>3.5799999999999998E-2</v>
          </cell>
          <cell r="G192">
            <v>3.2899999999999999E-2</v>
          </cell>
          <cell r="H192">
            <v>3.5000000000000003E-2</v>
          </cell>
        </row>
        <row r="193">
          <cell r="B193" t="str">
            <v>CTTH</v>
          </cell>
          <cell r="C193">
            <v>4.0000000000000001E-3</v>
          </cell>
          <cell r="D193">
            <v>3.4200000000000001E-2</v>
          </cell>
          <cell r="E193">
            <v>7.1999999999999998E-3</v>
          </cell>
          <cell r="F193">
            <v>6.4000000000000003E-3</v>
          </cell>
          <cell r="G193">
            <v>-3.4599999999999999E-2</v>
          </cell>
          <cell r="H193">
            <v>-5.7799999999999997E-2</v>
          </cell>
        </row>
        <row r="194">
          <cell r="B194" t="str">
            <v>DADA</v>
          </cell>
          <cell r="C194"/>
          <cell r="D194"/>
          <cell r="E194">
            <v>5.8500000000000003E-2</v>
          </cell>
          <cell r="F194">
            <v>5.1200000000000002E-2</v>
          </cell>
          <cell r="G194">
            <v>2.7400000000000001E-2</v>
          </cell>
          <cell r="H194">
            <v>2.6800000000000001E-2</v>
          </cell>
        </row>
        <row r="195">
          <cell r="B195" t="str">
            <v>DART</v>
          </cell>
          <cell r="C195">
            <v>3.2800000000000003E-2</v>
          </cell>
          <cell r="D195">
            <v>3.2500000000000001E-2</v>
          </cell>
          <cell r="E195">
            <v>4.8999999999999998E-3</v>
          </cell>
          <cell r="F195">
            <v>2E-3</v>
          </cell>
          <cell r="G195">
            <v>-3.78E-2</v>
          </cell>
          <cell r="H195">
            <v>-5.91E-2</v>
          </cell>
        </row>
        <row r="196">
          <cell r="B196" t="str">
            <v>DAYA</v>
          </cell>
          <cell r="C196">
            <v>-0.2465</v>
          </cell>
          <cell r="D196">
            <v>-0.1479</v>
          </cell>
          <cell r="E196">
            <v>-1.6799999999999999E-2</v>
          </cell>
          <cell r="F196">
            <v>1.5100000000000001E-2</v>
          </cell>
          <cell r="G196">
            <v>3.2500000000000001E-2</v>
          </cell>
          <cell r="H196">
            <v>-6.7799999999999999E-2</v>
          </cell>
        </row>
        <row r="197">
          <cell r="B197" t="str">
            <v>DCII</v>
          </cell>
          <cell r="C197"/>
          <cell r="D197"/>
          <cell r="E197"/>
          <cell r="F197"/>
          <cell r="G197"/>
          <cell r="H197">
            <v>8.8999999999999996E-2</v>
          </cell>
        </row>
        <row r="198">
          <cell r="B198" t="str">
            <v>DEAL</v>
          </cell>
          <cell r="C198"/>
          <cell r="D198">
            <v>-4.1999999999999997E-3</v>
          </cell>
          <cell r="E198">
            <v>3.3E-3</v>
          </cell>
          <cell r="F198">
            <v>1.4999999999999999E-2</v>
          </cell>
          <cell r="G198">
            <v>-5.9999999999999995E-4</v>
          </cell>
          <cell r="H198">
            <v>-0.1822</v>
          </cell>
        </row>
        <row r="199">
          <cell r="B199" t="str">
            <v>DEFI</v>
          </cell>
          <cell r="C199">
            <v>1.2E-2</v>
          </cell>
          <cell r="D199">
            <v>0.1565</v>
          </cell>
          <cell r="E199">
            <v>0.1201</v>
          </cell>
          <cell r="F199">
            <v>2.06E-2</v>
          </cell>
          <cell r="G199">
            <v>0.13850000000000001</v>
          </cell>
          <cell r="H199">
            <v>-1.4200000000000001E-2</v>
          </cell>
        </row>
        <row r="200">
          <cell r="B200" t="str">
            <v>DEWA</v>
          </cell>
          <cell r="C200">
            <v>1.2999999999999999E-3</v>
          </cell>
          <cell r="D200">
            <v>1.4E-3</v>
          </cell>
          <cell r="E200">
            <v>7.0000000000000001E-3</v>
          </cell>
          <cell r="F200">
            <v>6.3E-3</v>
          </cell>
          <cell r="G200">
            <v>7.7999999999999996E-3</v>
          </cell>
          <cell r="H200">
            <v>3.0000000000000001E-3</v>
          </cell>
        </row>
        <row r="201">
          <cell r="B201" t="str">
            <v>DFAM</v>
          </cell>
          <cell r="C201"/>
          <cell r="D201">
            <v>-4.2900000000000001E-2</v>
          </cell>
          <cell r="E201">
            <v>1.4800000000000001E-2</v>
          </cell>
          <cell r="F201">
            <v>2.7000000000000001E-3</v>
          </cell>
          <cell r="G201">
            <v>1.7500000000000002E-2</v>
          </cell>
          <cell r="H201">
            <v>-4.0399999999999998E-2</v>
          </cell>
        </row>
        <row r="202">
          <cell r="B202" t="str">
            <v>DGIK</v>
          </cell>
          <cell r="C202">
            <v>2.3E-3</v>
          </cell>
          <cell r="D202">
            <v>-0.21199999999999999</v>
          </cell>
          <cell r="E202">
            <v>9.1999999999999998E-3</v>
          </cell>
          <cell r="F202">
            <v>-8.2500000000000004E-2</v>
          </cell>
          <cell r="G202">
            <v>8.0000000000000004E-4</v>
          </cell>
          <cell r="H202">
            <v>-1.23E-2</v>
          </cell>
        </row>
        <row r="203">
          <cell r="B203" t="str">
            <v>DGNS</v>
          </cell>
          <cell r="C203"/>
          <cell r="D203"/>
          <cell r="E203"/>
          <cell r="F203">
            <v>0.56279999999999997</v>
          </cell>
          <cell r="G203">
            <v>0.22170000000000001</v>
          </cell>
          <cell r="H203">
            <v>0.5494</v>
          </cell>
        </row>
        <row r="204">
          <cell r="B204" t="str">
            <v>DIGI</v>
          </cell>
          <cell r="C204"/>
          <cell r="D204">
            <v>0.13750000000000001</v>
          </cell>
          <cell r="E204">
            <v>3.5299999999999998E-2</v>
          </cell>
          <cell r="F204">
            <v>3.8E-3</v>
          </cell>
          <cell r="G204">
            <v>3.3999999999999998E-3</v>
          </cell>
          <cell r="H204">
            <v>-0.23089999999999999</v>
          </cell>
        </row>
        <row r="205">
          <cell r="B205" t="str">
            <v>DILD</v>
          </cell>
          <cell r="C205">
            <v>4.1599999999999998E-2</v>
          </cell>
          <cell r="D205">
            <v>2.7E-2</v>
          </cell>
          <cell r="E205">
            <v>2.3900000000000001E-2</v>
          </cell>
          <cell r="F205">
            <v>1.49E-2</v>
          </cell>
          <cell r="G205">
            <v>1.7299999999999999E-2</v>
          </cell>
          <cell r="H205">
            <v>5.0000000000000001E-3</v>
          </cell>
        </row>
        <row r="206">
          <cell r="B206" t="str">
            <v>DIVA</v>
          </cell>
          <cell r="C206"/>
          <cell r="D206">
            <v>9.4200000000000006E-2</v>
          </cell>
          <cell r="E206">
            <v>2.12E-2</v>
          </cell>
          <cell r="F206">
            <v>1.9699999999999999E-2</v>
          </cell>
          <cell r="G206">
            <v>9.64E-2</v>
          </cell>
          <cell r="H206">
            <v>5.8700000000000002E-2</v>
          </cell>
        </row>
        <row r="207">
          <cell r="B207" t="str">
            <v>DKFT</v>
          </cell>
          <cell r="C207">
            <v>-2.3599999999999999E-2</v>
          </cell>
          <cell r="D207">
            <v>-4.8500000000000001E-2</v>
          </cell>
          <cell r="E207">
            <v>-1.6199999999999999E-2</v>
          </cell>
          <cell r="F207">
            <v>-2.1600000000000001E-2</v>
          </cell>
          <cell r="G207">
            <v>-1.49E-2</v>
          </cell>
          <cell r="H207">
            <v>-6.3299999999999995E-2</v>
          </cell>
        </row>
        <row r="208">
          <cell r="B208" t="str">
            <v>DLTA</v>
          </cell>
          <cell r="C208">
            <v>0.18709999999999999</v>
          </cell>
          <cell r="D208">
            <v>0.22689999999999999</v>
          </cell>
          <cell r="E208">
            <v>0.22040000000000001</v>
          </cell>
          <cell r="F208">
            <v>0.2361</v>
          </cell>
          <cell r="G208">
            <v>0.21560000000000001</v>
          </cell>
          <cell r="H208">
            <v>9.3600000000000003E-2</v>
          </cell>
        </row>
        <row r="209">
          <cell r="B209" t="str">
            <v>DMAS</v>
          </cell>
          <cell r="C209">
            <v>0.17530000000000001</v>
          </cell>
          <cell r="D209">
            <v>9.5799999999999996E-2</v>
          </cell>
          <cell r="E209">
            <v>8.5999999999999993E-2</v>
          </cell>
          <cell r="F209">
            <v>6.6299999999999998E-2</v>
          </cell>
          <cell r="G209">
            <v>0.17660000000000001</v>
          </cell>
          <cell r="H209">
            <v>0.18759999999999999</v>
          </cell>
        </row>
        <row r="210">
          <cell r="B210" t="str">
            <v>DMMX</v>
          </cell>
          <cell r="C210"/>
          <cell r="D210"/>
          <cell r="E210">
            <v>5.2299999999999999E-2</v>
          </cell>
          <cell r="F210">
            <v>0.3629</v>
          </cell>
          <cell r="G210">
            <v>4.4499999999999998E-2</v>
          </cell>
          <cell r="H210">
            <v>4.2299999999999997E-2</v>
          </cell>
        </row>
        <row r="211">
          <cell r="B211" t="str">
            <v>DMND</v>
          </cell>
          <cell r="C211"/>
          <cell r="D211"/>
          <cell r="E211">
            <v>9.4100000000000003E-2</v>
          </cell>
          <cell r="F211">
            <v>7.9100000000000004E-2</v>
          </cell>
          <cell r="G211">
            <v>7.4499999999999997E-2</v>
          </cell>
          <cell r="H211">
            <v>3.56E-2</v>
          </cell>
        </row>
        <row r="212">
          <cell r="B212" t="str">
            <v>DNAR</v>
          </cell>
          <cell r="C212">
            <v>7.4999999999999997E-3</v>
          </cell>
          <cell r="D212">
            <v>6.0000000000000001E-3</v>
          </cell>
          <cell r="E212">
            <v>4.1999999999999997E-3</v>
          </cell>
          <cell r="F212">
            <v>8.8999999999999999E-3</v>
          </cell>
          <cell r="G212">
            <v>-3.5000000000000001E-3</v>
          </cell>
          <cell r="H212">
            <v>1.4E-3</v>
          </cell>
        </row>
        <row r="213">
          <cell r="B213" t="str">
            <v>DNET</v>
          </cell>
          <cell r="C213">
            <v>5.4100000000000002E-2</v>
          </cell>
          <cell r="D213">
            <v>5.0500000000000003E-2</v>
          </cell>
          <cell r="E213">
            <v>2.1700000000000001E-2</v>
          </cell>
          <cell r="F213">
            <v>2.2800000000000001E-2</v>
          </cell>
          <cell r="G213">
            <v>3.49E-2</v>
          </cell>
          <cell r="H213">
            <v>2.01E-2</v>
          </cell>
        </row>
        <row r="214">
          <cell r="B214" t="str">
            <v>DOID</v>
          </cell>
          <cell r="C214">
            <v>-9.5999999999999992E-3</v>
          </cell>
          <cell r="D214">
            <v>4.3299999999999998E-2</v>
          </cell>
          <cell r="E214">
            <v>5.11E-2</v>
          </cell>
          <cell r="F214">
            <v>7.0999999999999994E-2</v>
          </cell>
          <cell r="G214">
            <v>1.7299999999999999E-2</v>
          </cell>
          <cell r="H214">
            <v>-2.1700000000000001E-2</v>
          </cell>
        </row>
        <row r="215">
          <cell r="B215" t="str">
            <v>DPNS</v>
          </cell>
          <cell r="C215">
            <v>4.0300000000000002E-2</v>
          </cell>
          <cell r="D215">
            <v>3.9600000000000003E-2</v>
          </cell>
          <cell r="E215">
            <v>2.3300000000000001E-2</v>
          </cell>
          <cell r="F215">
            <v>3.3000000000000002E-2</v>
          </cell>
          <cell r="G215">
            <v>1.61E-2</v>
          </cell>
          <cell r="H215">
            <v>1.2E-2</v>
          </cell>
        </row>
        <row r="216">
          <cell r="B216" t="str">
            <v>DPUM</v>
          </cell>
          <cell r="C216">
            <v>8.2600000000000007E-2</v>
          </cell>
          <cell r="D216">
            <v>5.5800000000000002E-2</v>
          </cell>
          <cell r="E216">
            <v>5.6099999999999997E-2</v>
          </cell>
          <cell r="F216">
            <v>4.1000000000000003E-3</v>
          </cell>
          <cell r="G216">
            <v>-0.17050000000000001</v>
          </cell>
          <cell r="H216">
            <v>-0.22800000000000001</v>
          </cell>
        </row>
        <row r="217">
          <cell r="B217" t="str">
            <v>DSFI</v>
          </cell>
          <cell r="C217">
            <v>4.7300000000000002E-2</v>
          </cell>
          <cell r="D217">
            <v>1.8200000000000001E-2</v>
          </cell>
          <cell r="E217">
            <v>1.9400000000000001E-2</v>
          </cell>
          <cell r="F217">
            <v>2.24E-2</v>
          </cell>
          <cell r="G217">
            <v>2.12E-2</v>
          </cell>
          <cell r="H217">
            <v>-1.52E-2</v>
          </cell>
        </row>
        <row r="218">
          <cell r="B218" t="str">
            <v>DSNG</v>
          </cell>
          <cell r="C218">
            <v>3.5900000000000001E-2</v>
          </cell>
          <cell r="D218">
            <v>3.1300000000000001E-2</v>
          </cell>
          <cell r="E218">
            <v>6.9199999999999998E-2</v>
          </cell>
          <cell r="F218">
            <v>4.1700000000000001E-2</v>
          </cell>
          <cell r="G218">
            <v>1.54E-2</v>
          </cell>
          <cell r="H218">
            <v>3.6999999999999998E-2</v>
          </cell>
        </row>
        <row r="219">
          <cell r="B219" t="str">
            <v>DSSA</v>
          </cell>
          <cell r="C219">
            <v>-3.5000000000000001E-3</v>
          </cell>
          <cell r="D219">
            <v>2.8000000000000001E-2</v>
          </cell>
          <cell r="E219">
            <v>3.4099999999999998E-2</v>
          </cell>
          <cell r="F219">
            <v>2.92E-2</v>
          </cell>
          <cell r="G219">
            <v>1.41E-2</v>
          </cell>
          <cell r="H219">
            <v>-2.53E-2</v>
          </cell>
        </row>
        <row r="220">
          <cell r="B220" t="str">
            <v>DUCK</v>
          </cell>
          <cell r="C220"/>
          <cell r="D220">
            <v>0.222</v>
          </cell>
          <cell r="E220">
            <v>0.14799999999999999</v>
          </cell>
          <cell r="F220">
            <v>0.13950000000000001</v>
          </cell>
          <cell r="G220">
            <v>0.1163</v>
          </cell>
          <cell r="H220"/>
        </row>
        <row r="221">
          <cell r="B221" t="str">
            <v>DUTI</v>
          </cell>
          <cell r="C221">
            <v>6.2399999999999997E-2</v>
          </cell>
          <cell r="D221">
            <v>7.5200000000000003E-2</v>
          </cell>
          <cell r="E221">
            <v>5.28E-2</v>
          </cell>
          <cell r="F221">
            <v>7.85E-2</v>
          </cell>
          <cell r="G221">
            <v>8.3500000000000005E-2</v>
          </cell>
          <cell r="H221">
            <v>3.8800000000000001E-2</v>
          </cell>
        </row>
        <row r="222">
          <cell r="B222" t="str">
            <v>DVLA</v>
          </cell>
          <cell r="C222">
            <v>8.2400000000000001E-2</v>
          </cell>
          <cell r="D222">
            <v>0.1046</v>
          </cell>
          <cell r="E222">
            <v>0.1023</v>
          </cell>
          <cell r="F222">
            <v>0.1207</v>
          </cell>
          <cell r="G222">
            <v>0.1263</v>
          </cell>
          <cell r="H222">
            <v>8.4900000000000003E-2</v>
          </cell>
        </row>
        <row r="223">
          <cell r="B223" t="str">
            <v>DWGL</v>
          </cell>
          <cell r="C223">
            <v>-0.10199999999999999</v>
          </cell>
          <cell r="D223">
            <v>-8.09E-2</v>
          </cell>
          <cell r="E223">
            <v>-0.59079999999999999</v>
          </cell>
          <cell r="F223">
            <v>-2.29E-2</v>
          </cell>
          <cell r="G223">
            <v>-1.7600000000000001E-2</v>
          </cell>
          <cell r="H223">
            <v>4.5400000000000003E-2</v>
          </cell>
        </row>
        <row r="224">
          <cell r="B224" t="str">
            <v>DYAN</v>
          </cell>
          <cell r="C224">
            <v>-6.3700000000000007E-2</v>
          </cell>
          <cell r="D224">
            <v>-3.7400000000000003E-2</v>
          </cell>
          <cell r="E224">
            <v>6.1000000000000004E-3</v>
          </cell>
          <cell r="F224">
            <v>5.7099999999999998E-2</v>
          </cell>
          <cell r="G224">
            <v>1.5800000000000002E-2</v>
          </cell>
          <cell r="H224">
            <v>-0.19089999999999999</v>
          </cell>
        </row>
        <row r="225">
          <cell r="B225" t="str">
            <v>EAST</v>
          </cell>
          <cell r="C225"/>
          <cell r="D225"/>
          <cell r="E225">
            <v>8.8999999999999999E-3</v>
          </cell>
          <cell r="F225">
            <v>0.01</v>
          </cell>
          <cell r="G225">
            <v>3.2599999999999997E-2</v>
          </cell>
          <cell r="H225">
            <v>1.8200000000000001E-2</v>
          </cell>
        </row>
        <row r="226">
          <cell r="B226" t="str">
            <v>ECII</v>
          </cell>
          <cell r="C226">
            <v>1.6899999999999998E-2</v>
          </cell>
          <cell r="D226">
            <v>-1.7100000000000001E-2</v>
          </cell>
          <cell r="E226">
            <v>-5.1999999999999998E-3</v>
          </cell>
          <cell r="F226">
            <v>5.1000000000000004E-3</v>
          </cell>
          <cell r="G226">
            <v>1.8499999999999999E-2</v>
          </cell>
          <cell r="H226">
            <v>-1.15E-2</v>
          </cell>
        </row>
        <row r="227">
          <cell r="B227" t="str">
            <v>EDGE</v>
          </cell>
          <cell r="C227"/>
          <cell r="D227"/>
          <cell r="E227"/>
          <cell r="F227">
            <v>0.255</v>
          </cell>
          <cell r="G227">
            <v>0.25990000000000002</v>
          </cell>
          <cell r="H227">
            <v>0.24529999999999999</v>
          </cell>
        </row>
        <row r="228">
          <cell r="B228" t="str">
            <v>EKAD</v>
          </cell>
          <cell r="C228">
            <v>0.1177</v>
          </cell>
          <cell r="D228">
            <v>0.1608</v>
          </cell>
          <cell r="E228">
            <v>0.10050000000000001</v>
          </cell>
          <cell r="F228">
            <v>8.77E-2</v>
          </cell>
          <cell r="G228">
            <v>8.1000000000000003E-2</v>
          </cell>
          <cell r="H228">
            <v>9.1200000000000003E-2</v>
          </cell>
        </row>
        <row r="229">
          <cell r="B229" t="str">
            <v>ELSA</v>
          </cell>
          <cell r="C229">
            <v>8.6599999999999996E-2</v>
          </cell>
          <cell r="D229">
            <v>7.2300000000000003E-2</v>
          </cell>
          <cell r="E229">
            <v>5.4600000000000003E-2</v>
          </cell>
          <cell r="F229">
            <v>5.2600000000000001E-2</v>
          </cell>
          <cell r="G229">
            <v>5.7200000000000001E-2</v>
          </cell>
          <cell r="H229">
            <v>3.4700000000000002E-2</v>
          </cell>
        </row>
        <row r="230">
          <cell r="B230" t="str">
            <v>ELTY</v>
          </cell>
          <cell r="C230">
            <v>-4.9399999999999999E-2</v>
          </cell>
          <cell r="D230">
            <v>-3.7999999999999999E-2</v>
          </cell>
          <cell r="E230">
            <v>-1.9E-2</v>
          </cell>
          <cell r="F230">
            <v>0.1988</v>
          </cell>
          <cell r="G230">
            <v>-5.5199999999999999E-2</v>
          </cell>
          <cell r="H230"/>
        </row>
        <row r="231">
          <cell r="B231" t="str">
            <v>EMDE</v>
          </cell>
          <cell r="C231">
            <v>5.04E-2</v>
          </cell>
          <cell r="D231">
            <v>5.11E-2</v>
          </cell>
          <cell r="E231">
            <v>6.5100000000000005E-2</v>
          </cell>
          <cell r="F231">
            <v>8.0000000000000002E-3</v>
          </cell>
          <cell r="G231">
            <v>-1.6299999999999999E-2</v>
          </cell>
          <cell r="H231">
            <v>-2.4500000000000001E-2</v>
          </cell>
        </row>
        <row r="232">
          <cell r="B232" t="str">
            <v>EMTK</v>
          </cell>
          <cell r="C232">
            <v>7.1199999999999999E-2</v>
          </cell>
          <cell r="D232">
            <v>1.8700000000000001E-2</v>
          </cell>
          <cell r="E232">
            <v>2.0999999999999999E-3</v>
          </cell>
          <cell r="F232">
            <v>-0.12559999999999999</v>
          </cell>
          <cell r="G232">
            <v>-8.1799999999999998E-2</v>
          </cell>
          <cell r="H232">
            <v>0.1162</v>
          </cell>
        </row>
        <row r="233">
          <cell r="B233" t="str">
            <v>ENRG</v>
          </cell>
          <cell r="C233">
            <v>-0.12709999999999999</v>
          </cell>
          <cell r="D233">
            <v>-0.26850000000000002</v>
          </cell>
          <cell r="E233">
            <v>2.53E-2</v>
          </cell>
          <cell r="F233">
            <v>-1.5800000000000002E-2</v>
          </cell>
          <cell r="G233">
            <v>3.9699999999999999E-2</v>
          </cell>
          <cell r="H233">
            <v>7.0400000000000004E-2</v>
          </cell>
        </row>
        <row r="234">
          <cell r="B234" t="str">
            <v>ENVY</v>
          </cell>
          <cell r="C234"/>
          <cell r="D234"/>
          <cell r="E234">
            <v>-0.2407</v>
          </cell>
          <cell r="F234">
            <v>7.5600000000000001E-2</v>
          </cell>
          <cell r="G234">
            <v>2.8199999999999999E-2</v>
          </cell>
          <cell r="H234"/>
        </row>
        <row r="235">
          <cell r="B235" t="str">
            <v>ENZO</v>
          </cell>
          <cell r="C235"/>
          <cell r="D235"/>
          <cell r="E235"/>
          <cell r="F235">
            <v>2.0000000000000001E-4</v>
          </cell>
          <cell r="G235">
            <v>5.3E-3</v>
          </cell>
          <cell r="H235">
            <v>4.8999999999999998E-3</v>
          </cell>
        </row>
        <row r="236">
          <cell r="B236" t="str">
            <v>EPAC</v>
          </cell>
          <cell r="C236"/>
          <cell r="D236"/>
          <cell r="E236"/>
          <cell r="F236">
            <v>5.1999999999999998E-3</v>
          </cell>
          <cell r="G236">
            <v>9.1999999999999998E-3</v>
          </cell>
          <cell r="H236">
            <v>1.1299999999999999E-2</v>
          </cell>
        </row>
        <row r="237">
          <cell r="B237" t="str">
            <v>EPMT</v>
          </cell>
          <cell r="C237">
            <v>8.4500000000000006E-2</v>
          </cell>
          <cell r="D237">
            <v>8.0399999999999999E-2</v>
          </cell>
          <cell r="E237">
            <v>7.1300000000000002E-2</v>
          </cell>
          <cell r="F237">
            <v>8.2900000000000001E-2</v>
          </cell>
          <cell r="G237">
            <v>6.8199999999999997E-2</v>
          </cell>
          <cell r="H237">
            <v>7.5999999999999998E-2</v>
          </cell>
        </row>
        <row r="238">
          <cell r="B238" t="str">
            <v>ERAA</v>
          </cell>
          <cell r="C238">
            <v>3.2500000000000001E-2</v>
          </cell>
          <cell r="D238">
            <v>3.4599999999999999E-2</v>
          </cell>
          <cell r="E238">
            <v>4.1700000000000001E-2</v>
          </cell>
          <cell r="F238">
            <v>7.8899999999999998E-2</v>
          </cell>
          <cell r="G238">
            <v>2.63E-2</v>
          </cell>
          <cell r="H238">
            <v>5.8400000000000001E-2</v>
          </cell>
        </row>
        <row r="239">
          <cell r="B239" t="str">
            <v>ERTX</v>
          </cell>
          <cell r="C239">
            <v>0.10580000000000001</v>
          </cell>
          <cell r="D239">
            <v>2.9499999999999998E-2</v>
          </cell>
          <cell r="E239">
            <v>-3.15E-2</v>
          </cell>
          <cell r="F239">
            <v>1.7399999999999999E-2</v>
          </cell>
          <cell r="G239">
            <v>1.26E-2</v>
          </cell>
          <cell r="H239">
            <v>-1.3899999999999999E-2</v>
          </cell>
        </row>
        <row r="240">
          <cell r="B240" t="str">
            <v>ESIP</v>
          </cell>
          <cell r="C240"/>
          <cell r="D240"/>
          <cell r="E240">
            <v>8.6999999999999994E-3</v>
          </cell>
          <cell r="F240">
            <v>3.32E-2</v>
          </cell>
          <cell r="G240">
            <v>2.0500000000000001E-2</v>
          </cell>
          <cell r="H240">
            <v>2.2700000000000001E-2</v>
          </cell>
        </row>
        <row r="241">
          <cell r="B241" t="str">
            <v>ESSA</v>
          </cell>
          <cell r="C241">
            <v>2.5100000000000001E-2</v>
          </cell>
          <cell r="D241">
            <v>5.9999999999999995E-4</v>
          </cell>
          <cell r="E241">
            <v>3.3999999999999998E-3</v>
          </cell>
          <cell r="F241">
            <v>3.9100000000000003E-2</v>
          </cell>
          <cell r="G241">
            <v>2.8999999999999998E-3</v>
          </cell>
          <cell r="H241">
            <v>-2.2700000000000001E-2</v>
          </cell>
        </row>
        <row r="242">
          <cell r="B242" t="str">
            <v>ESTA</v>
          </cell>
          <cell r="C242"/>
          <cell r="D242"/>
          <cell r="E242">
            <v>-5.4199999999999998E-2</v>
          </cell>
          <cell r="F242">
            <v>-8.1299999999999997E-2</v>
          </cell>
          <cell r="G242">
            <v>3.7999999999999999E-2</v>
          </cell>
          <cell r="H242">
            <v>2.7199999999999998E-2</v>
          </cell>
        </row>
        <row r="243">
          <cell r="B243" t="str">
            <v>ESTI</v>
          </cell>
          <cell r="C243">
            <v>-0.1658</v>
          </cell>
          <cell r="D243">
            <v>5.8900000000000001E-2</v>
          </cell>
          <cell r="E243">
            <v>-3.0700000000000002E-2</v>
          </cell>
          <cell r="F243">
            <v>2.29E-2</v>
          </cell>
          <cell r="G243">
            <v>-4.5400000000000003E-2</v>
          </cell>
          <cell r="H243">
            <v>-0.01</v>
          </cell>
        </row>
        <row r="244">
          <cell r="B244" t="str">
            <v>ETWA</v>
          </cell>
          <cell r="C244">
            <v>-0.16789999999999999</v>
          </cell>
          <cell r="D244">
            <v>-5.4899999999999997E-2</v>
          </cell>
          <cell r="E244">
            <v>-0.112</v>
          </cell>
          <cell r="F244">
            <v>-0.12529999999999999</v>
          </cell>
          <cell r="G244">
            <v>-8.1000000000000003E-2</v>
          </cell>
          <cell r="H244">
            <v>6.6400000000000001E-2</v>
          </cell>
        </row>
        <row r="245">
          <cell r="B245" t="str">
            <v>EXCL</v>
          </cell>
          <cell r="C245">
            <v>-4.0000000000000002E-4</v>
          </cell>
          <cell r="D245">
            <v>6.6E-3</v>
          </cell>
          <cell r="E245">
            <v>6.7000000000000002E-3</v>
          </cell>
          <cell r="F245">
            <v>-5.79E-2</v>
          </cell>
          <cell r="G245">
            <v>1.18E-2</v>
          </cell>
          <cell r="H245">
            <v>5.7000000000000002E-3</v>
          </cell>
        </row>
        <row r="246">
          <cell r="B246" t="str">
            <v>FAPA</v>
          </cell>
          <cell r="C246"/>
          <cell r="D246"/>
          <cell r="E246"/>
          <cell r="F246">
            <v>-4.7199999999999999E-2</v>
          </cell>
          <cell r="G246">
            <v>-3.2300000000000002E-2</v>
          </cell>
          <cell r="H246">
            <v>-1.5599999999999999E-2</v>
          </cell>
        </row>
        <row r="247">
          <cell r="B247" t="str">
            <v>FAST</v>
          </cell>
          <cell r="C247">
            <v>4.7E-2</v>
          </cell>
          <cell r="D247">
            <v>7.0599999999999996E-2</v>
          </cell>
          <cell r="E247">
            <v>6.2700000000000006E-2</v>
          </cell>
          <cell r="F247">
            <v>7.3899999999999993E-2</v>
          </cell>
          <cell r="G247">
            <v>7.5600000000000001E-2</v>
          </cell>
          <cell r="H247">
            <v>-0.10580000000000001</v>
          </cell>
        </row>
        <row r="248">
          <cell r="B248" t="str">
            <v>FASW</v>
          </cell>
          <cell r="C248">
            <v>-4.9099999999999998E-2</v>
          </cell>
          <cell r="D248">
            <v>9.9900000000000003E-2</v>
          </cell>
          <cell r="E248">
            <v>6.6400000000000001E-2</v>
          </cell>
          <cell r="F248">
            <v>0.13819999999999999</v>
          </cell>
          <cell r="G248">
            <v>8.9200000000000002E-2</v>
          </cell>
          <cell r="H248">
            <v>3.1699999999999999E-2</v>
          </cell>
        </row>
        <row r="249">
          <cell r="B249" t="str">
            <v>FILM</v>
          </cell>
          <cell r="C249"/>
          <cell r="D249">
            <v>0.25030000000000002</v>
          </cell>
          <cell r="E249">
            <v>0.38979999999999998</v>
          </cell>
          <cell r="F249">
            <v>0.13780000000000001</v>
          </cell>
          <cell r="G249">
            <v>4.3200000000000002E-2</v>
          </cell>
          <cell r="H249">
            <v>-4.0800000000000003E-2</v>
          </cell>
        </row>
        <row r="250">
          <cell r="B250" t="str">
            <v>FIMP</v>
          </cell>
          <cell r="C250"/>
          <cell r="D250"/>
          <cell r="E250"/>
          <cell r="F250"/>
          <cell r="G250">
            <v>6.4399999999999999E-2</v>
          </cell>
          <cell r="H250"/>
        </row>
        <row r="251">
          <cell r="B251" t="str">
            <v>FINN</v>
          </cell>
          <cell r="C251">
            <v>8.9999999999999993E-3</v>
          </cell>
          <cell r="D251">
            <v>9.1999999999999998E-3</v>
          </cell>
          <cell r="E251">
            <v>1.47E-2</v>
          </cell>
          <cell r="F251">
            <v>3.8E-3</v>
          </cell>
          <cell r="G251">
            <v>-0.33069999999999999</v>
          </cell>
          <cell r="H251"/>
        </row>
        <row r="252">
          <cell r="B252" t="str">
            <v>FIRE</v>
          </cell>
          <cell r="C252"/>
          <cell r="D252">
            <v>1.9099999999999999E-2</v>
          </cell>
          <cell r="E252">
            <v>-2.7000000000000001E-3</v>
          </cell>
          <cell r="F252">
            <v>-5.7000000000000002E-3</v>
          </cell>
          <cell r="G252">
            <v>1.89E-2</v>
          </cell>
          <cell r="H252">
            <v>2.64E-2</v>
          </cell>
        </row>
        <row r="253">
          <cell r="B253" t="str">
            <v>FISH</v>
          </cell>
          <cell r="C253">
            <v>3.9199999999999999E-2</v>
          </cell>
          <cell r="D253">
            <v>7.1099999999999997E-2</v>
          </cell>
          <cell r="E253">
            <v>5.3499999999999999E-2</v>
          </cell>
          <cell r="F253">
            <v>3.2099999999999997E-2</v>
          </cell>
          <cell r="G253">
            <v>2.6100000000000002E-2</v>
          </cell>
          <cell r="H253">
            <v>4.5100000000000001E-2</v>
          </cell>
        </row>
        <row r="254">
          <cell r="B254" t="str">
            <v>FITT</v>
          </cell>
          <cell r="C254"/>
          <cell r="D254"/>
          <cell r="E254">
            <v>0</v>
          </cell>
          <cell r="F254">
            <v>-0.10299999999999999</v>
          </cell>
          <cell r="G254">
            <v>-0.11360000000000001</v>
          </cell>
          <cell r="H254">
            <v>-0.1396</v>
          </cell>
        </row>
        <row r="255">
          <cell r="B255" t="str">
            <v>FLMC</v>
          </cell>
          <cell r="C255"/>
          <cell r="D255"/>
          <cell r="E255"/>
          <cell r="F255"/>
          <cell r="G255">
            <v>4.5699999999999998E-2</v>
          </cell>
          <cell r="H255"/>
        </row>
        <row r="256">
          <cell r="B256" t="str">
            <v>FMII</v>
          </cell>
          <cell r="C256">
            <v>0.15759999999999999</v>
          </cell>
          <cell r="D256">
            <v>0.37</v>
          </cell>
          <cell r="E256">
            <v>1.12E-2</v>
          </cell>
          <cell r="F256">
            <v>6.7999999999999996E-3</v>
          </cell>
          <cell r="G256">
            <v>3.0000000000000001E-3</v>
          </cell>
          <cell r="H256">
            <v>-1.6999999999999999E-3</v>
          </cell>
        </row>
        <row r="257">
          <cell r="B257" t="str">
            <v>FOOD</v>
          </cell>
          <cell r="C257"/>
          <cell r="D257">
            <v>2.8E-3</v>
          </cell>
          <cell r="E257">
            <v>2.8999999999999998E-3</v>
          </cell>
          <cell r="F257">
            <v>8.8000000000000005E-3</v>
          </cell>
          <cell r="G257">
            <v>1.12E-2</v>
          </cell>
          <cell r="H257">
            <v>-0.1313</v>
          </cell>
        </row>
        <row r="258">
          <cell r="B258" t="str">
            <v>FORU</v>
          </cell>
          <cell r="C258">
            <v>7.4999999999999997E-3</v>
          </cell>
          <cell r="D258">
            <v>-2.2800000000000001E-2</v>
          </cell>
          <cell r="E258">
            <v>-0.2621</v>
          </cell>
          <cell r="F258">
            <v>-5.0700000000000002E-2</v>
          </cell>
          <cell r="G258">
            <v>6.3E-3</v>
          </cell>
          <cell r="H258">
            <v>-0.35260000000000002</v>
          </cell>
        </row>
        <row r="259">
          <cell r="B259" t="str">
            <v>FORZ</v>
          </cell>
          <cell r="C259">
            <v>7.9500000000000001E-2</v>
          </cell>
          <cell r="D259">
            <v>1.8200000000000001E-2</v>
          </cell>
          <cell r="E259">
            <v>1.6299999999999999E-2</v>
          </cell>
          <cell r="F259">
            <v>3.3999999999999998E-3</v>
          </cell>
          <cell r="G259">
            <v>1.8E-3</v>
          </cell>
          <cell r="H259"/>
        </row>
        <row r="260">
          <cell r="B260" t="str">
            <v>FPNI</v>
          </cell>
          <cell r="C260">
            <v>1.2200000000000001E-2</v>
          </cell>
          <cell r="D260">
            <v>9.9000000000000008E-3</v>
          </cell>
          <cell r="E260">
            <v>-8.8000000000000005E-3</v>
          </cell>
          <cell r="F260">
            <v>3.1600000000000003E-2</v>
          </cell>
          <cell r="G260">
            <v>-1.8200000000000001E-2</v>
          </cell>
          <cell r="H260">
            <v>-3.1399999999999997E-2</v>
          </cell>
        </row>
        <row r="261">
          <cell r="B261" t="str">
            <v>FREN</v>
          </cell>
          <cell r="C261">
            <v>-8.14E-2</v>
          </cell>
          <cell r="D261">
            <v>-9.0700000000000003E-2</v>
          </cell>
          <cell r="E261">
            <v>-0.1288</v>
          </cell>
          <cell r="F261">
            <v>-0.14399999999999999</v>
          </cell>
          <cell r="G261">
            <v>-8.2799999999999999E-2</v>
          </cell>
          <cell r="H261">
            <v>-4.5900000000000003E-2</v>
          </cell>
        </row>
        <row r="262">
          <cell r="B262" t="str">
            <v>FUJI</v>
          </cell>
          <cell r="C262"/>
          <cell r="D262"/>
          <cell r="E262"/>
          <cell r="F262">
            <v>3.1800000000000002E-2</v>
          </cell>
          <cell r="G262">
            <v>5.0500000000000003E-2</v>
          </cell>
          <cell r="H262">
            <v>3.5200000000000002E-2</v>
          </cell>
        </row>
        <row r="263">
          <cell r="B263" t="str">
            <v>GAMA</v>
          </cell>
          <cell r="C263">
            <v>3.7000000000000002E-3</v>
          </cell>
          <cell r="D263">
            <v>8.9999999999999998E-4</v>
          </cell>
          <cell r="E263">
            <v>2.0000000000000001E-4</v>
          </cell>
          <cell r="F263">
            <v>8.9999999999999998E-4</v>
          </cell>
          <cell r="G263">
            <v>1.1999999999999999E-3</v>
          </cell>
          <cell r="H263">
            <v>-9.4000000000000004E-3</v>
          </cell>
        </row>
        <row r="264">
          <cell r="B264" t="str">
            <v>GDST</v>
          </cell>
          <cell r="C264">
            <v>-4.3400000000000001E-2</v>
          </cell>
          <cell r="D264">
            <v>2.5999999999999999E-2</v>
          </cell>
          <cell r="E264">
            <v>-4.1000000000000003E-3</v>
          </cell>
          <cell r="F264">
            <v>-6.4399999999999999E-2</v>
          </cell>
          <cell r="G264">
            <v>1.72E-2</v>
          </cell>
          <cell r="H264">
            <v>-4.65E-2</v>
          </cell>
        </row>
        <row r="265">
          <cell r="B265" t="str">
            <v>GDYR</v>
          </cell>
          <cell r="C265">
            <v>-8.9999999999999998E-4</v>
          </cell>
          <cell r="D265">
            <v>1.43E-2</v>
          </cell>
          <cell r="E265">
            <v>-7.6E-3</v>
          </cell>
          <cell r="F265">
            <v>4.0000000000000001E-3</v>
          </cell>
          <cell r="G265">
            <v>-9.7000000000000003E-3</v>
          </cell>
          <cell r="H265">
            <v>-6.0199999999999997E-2</v>
          </cell>
        </row>
        <row r="266">
          <cell r="B266" t="str">
            <v>GEMA</v>
          </cell>
          <cell r="C266">
            <v>5.7299999999999997E-2</v>
          </cell>
          <cell r="D266">
            <v>5.4399999999999997E-2</v>
          </cell>
          <cell r="E266">
            <v>3.2000000000000001E-2</v>
          </cell>
          <cell r="F266">
            <v>2.41E-2</v>
          </cell>
          <cell r="G266">
            <v>2.6499999999999999E-2</v>
          </cell>
          <cell r="H266">
            <v>1.2999999999999999E-3</v>
          </cell>
        </row>
        <row r="267">
          <cell r="B267" t="str">
            <v>GEMS</v>
          </cell>
          <cell r="C267">
            <v>5.8999999999999999E-3</v>
          </cell>
          <cell r="D267">
            <v>9.2200000000000004E-2</v>
          </cell>
          <cell r="E267">
            <v>0.2432</v>
          </cell>
          <cell r="F267">
            <v>0.153</v>
          </cell>
          <cell r="G267">
            <v>8.8300000000000003E-2</v>
          </cell>
          <cell r="H267">
            <v>0.1178</v>
          </cell>
        </row>
        <row r="268">
          <cell r="B268" t="str">
            <v>GGRM</v>
          </cell>
          <cell r="C268">
            <v>0.1057</v>
          </cell>
          <cell r="D268">
            <v>0.1056</v>
          </cell>
          <cell r="E268">
            <v>0.1196</v>
          </cell>
          <cell r="F268">
            <v>0.1147</v>
          </cell>
          <cell r="G268">
            <v>0.14729999999999999</v>
          </cell>
          <cell r="H268">
            <v>9.7500000000000003E-2</v>
          </cell>
        </row>
        <row r="269">
          <cell r="B269" t="str">
            <v>GGRP</v>
          </cell>
          <cell r="C269"/>
          <cell r="D269"/>
          <cell r="E269">
            <v>1.49E-2</v>
          </cell>
          <cell r="F269">
            <v>1.03E-2</v>
          </cell>
          <cell r="G269">
            <v>-1.8700000000000001E-2</v>
          </cell>
          <cell r="H269">
            <v>-8.5000000000000006E-3</v>
          </cell>
        </row>
        <row r="270">
          <cell r="B270" t="str">
            <v>GHON</v>
          </cell>
          <cell r="C270">
            <v>2.87E-2</v>
          </cell>
          <cell r="D270">
            <v>2.8899999999999999E-2</v>
          </cell>
          <cell r="E270">
            <v>9.9099999999999994E-2</v>
          </cell>
          <cell r="F270">
            <v>0.10879999999999999</v>
          </cell>
          <cell r="G270">
            <v>0.1036</v>
          </cell>
          <cell r="H270">
            <v>9.9199999999999997E-2</v>
          </cell>
        </row>
        <row r="271">
          <cell r="B271" t="str">
            <v>GIAA</v>
          </cell>
          <cell r="C271">
            <v>2.3800000000000002E-2</v>
          </cell>
          <cell r="D271">
            <v>2.3E-3</v>
          </cell>
          <cell r="E271">
            <v>-5.7700000000000001E-2</v>
          </cell>
          <cell r="F271">
            <v>-5.8400000000000001E-2</v>
          </cell>
          <cell r="G271">
            <v>-8.9999999999999993E-3</v>
          </cell>
          <cell r="H271">
            <v>-0.32050000000000001</v>
          </cell>
        </row>
        <row r="272">
          <cell r="B272" t="str">
            <v>GJTL</v>
          </cell>
          <cell r="C272">
            <v>-1.8599999999999998E-2</v>
          </cell>
          <cell r="D272">
            <v>3.4599999999999999E-2</v>
          </cell>
          <cell r="E272">
            <v>2.3999999999999998E-3</v>
          </cell>
          <cell r="F272">
            <v>-3.8999999999999998E-3</v>
          </cell>
          <cell r="G272">
            <v>1.4E-2</v>
          </cell>
          <cell r="H272">
            <v>1.7500000000000002E-2</v>
          </cell>
        </row>
        <row r="273">
          <cell r="B273" t="str">
            <v>GLOB</v>
          </cell>
          <cell r="C273">
            <v>-1.1438999999999999</v>
          </cell>
          <cell r="D273">
            <v>-1.1900999999999999</v>
          </cell>
          <cell r="E273">
            <v>-0.2167</v>
          </cell>
          <cell r="F273">
            <v>-0.4365</v>
          </cell>
          <cell r="G273">
            <v>-1.7478</v>
          </cell>
          <cell r="H273">
            <v>-5.3567999999999998</v>
          </cell>
        </row>
        <row r="274">
          <cell r="B274" t="str">
            <v>GLVA</v>
          </cell>
          <cell r="C274"/>
          <cell r="D274"/>
          <cell r="E274">
            <v>5.7000000000000002E-2</v>
          </cell>
          <cell r="F274">
            <v>3.49E-2</v>
          </cell>
          <cell r="G274">
            <v>6.0499999999999998E-2</v>
          </cell>
          <cell r="H274">
            <v>4.3299999999999998E-2</v>
          </cell>
        </row>
        <row r="275">
          <cell r="B275" t="str">
            <v>GMFI</v>
          </cell>
          <cell r="C275">
            <v>0.12720000000000001</v>
          </cell>
          <cell r="D275">
            <v>0.15279999999999999</v>
          </cell>
          <cell r="E275">
            <v>0.1038</v>
          </cell>
          <cell r="F275">
            <v>1.78E-2</v>
          </cell>
          <cell r="G275">
            <v>-7.3999999999999996E-2</v>
          </cell>
          <cell r="H275">
            <v>-0.51480000000000004</v>
          </cell>
        </row>
        <row r="276">
          <cell r="B276" t="str">
            <v>GMTD</v>
          </cell>
          <cell r="C276">
            <v>8.5000000000000006E-2</v>
          </cell>
          <cell r="D276">
            <v>6.9400000000000003E-2</v>
          </cell>
          <cell r="E276">
            <v>5.5199999999999999E-2</v>
          </cell>
          <cell r="F276">
            <v>4.9200000000000001E-2</v>
          </cell>
          <cell r="G276">
            <v>-5.9400000000000001E-2</v>
          </cell>
          <cell r="H276">
            <v>-0.1012</v>
          </cell>
        </row>
        <row r="277">
          <cell r="B277" t="str">
            <v>GOLD</v>
          </cell>
          <cell r="C277">
            <v>-4.5999999999999999E-2</v>
          </cell>
          <cell r="D277">
            <v>-1.06E-2</v>
          </cell>
          <cell r="E277">
            <v>-6.3E-3</v>
          </cell>
          <cell r="F277">
            <v>-3.8300000000000001E-2</v>
          </cell>
          <cell r="G277">
            <v>2.4799999999999999E-2</v>
          </cell>
          <cell r="H277">
            <v>3.9399999999999998E-2</v>
          </cell>
        </row>
        <row r="278">
          <cell r="B278" t="str">
            <v>GOLL</v>
          </cell>
          <cell r="C278">
            <v>-6.4999999999999997E-3</v>
          </cell>
          <cell r="D278">
            <v>4.0000000000000002E-4</v>
          </cell>
          <cell r="E278">
            <v>-1.09E-2</v>
          </cell>
          <cell r="F278">
            <v>-3.9800000000000002E-2</v>
          </cell>
          <cell r="G278"/>
          <cell r="H278"/>
        </row>
        <row r="279">
          <cell r="B279" t="str">
            <v>GOOD</v>
          </cell>
          <cell r="C279"/>
          <cell r="D279">
            <v>4.8300000000000003E-2</v>
          </cell>
          <cell r="E279">
            <v>0.1012</v>
          </cell>
          <cell r="F279">
            <v>0.1041</v>
          </cell>
          <cell r="G279">
            <v>8.9899999999999994E-2</v>
          </cell>
          <cell r="H279">
            <v>4.4600000000000001E-2</v>
          </cell>
        </row>
        <row r="280">
          <cell r="B280" t="str">
            <v>GPRA</v>
          </cell>
          <cell r="C280">
            <v>5.8400000000000001E-2</v>
          </cell>
          <cell r="D280">
            <v>2.7699999999999999E-2</v>
          </cell>
          <cell r="E280">
            <v>2.0799999999999999E-2</v>
          </cell>
          <cell r="F280">
            <v>2.4400000000000002E-2</v>
          </cell>
          <cell r="G280">
            <v>3.0200000000000001E-2</v>
          </cell>
          <cell r="H280">
            <v>1.7399999999999999E-2</v>
          </cell>
        </row>
        <row r="281">
          <cell r="B281" t="str">
            <v>GPSO</v>
          </cell>
          <cell r="C281"/>
          <cell r="D281"/>
          <cell r="E281"/>
          <cell r="F281"/>
          <cell r="G281">
            <v>0.25669999999999998</v>
          </cell>
          <cell r="H281">
            <v>-2.0500000000000001E-2</v>
          </cell>
        </row>
        <row r="282">
          <cell r="B282" t="str">
            <v>GSMF</v>
          </cell>
          <cell r="C282">
            <v>1.77E-2</v>
          </cell>
          <cell r="D282">
            <v>2.0899999999999998E-2</v>
          </cell>
          <cell r="E282">
            <v>1.6299999999999999E-2</v>
          </cell>
          <cell r="F282">
            <v>1.2500000000000001E-2</v>
          </cell>
          <cell r="G282">
            <v>8.0999999999999996E-3</v>
          </cell>
          <cell r="H282">
            <v>3.8999999999999998E-3</v>
          </cell>
        </row>
        <row r="283">
          <cell r="B283" t="str">
            <v>GTBO</v>
          </cell>
          <cell r="C283">
            <v>-0.2273</v>
          </cell>
          <cell r="D283">
            <v>-9.0200000000000002E-2</v>
          </cell>
          <cell r="E283">
            <v>5.9999999999999995E-4</v>
          </cell>
          <cell r="F283">
            <v>3.95E-2</v>
          </cell>
          <cell r="G283">
            <v>-7.0900000000000005E-2</v>
          </cell>
          <cell r="H283"/>
        </row>
        <row r="284">
          <cell r="B284" t="str">
            <v>GTSI</v>
          </cell>
          <cell r="C284"/>
          <cell r="D284"/>
          <cell r="E284"/>
          <cell r="F284"/>
          <cell r="G284">
            <v>0.10340000000000001</v>
          </cell>
          <cell r="H284">
            <v>0.13950000000000001</v>
          </cell>
        </row>
        <row r="285">
          <cell r="B285" t="str">
            <v>GWSA</v>
          </cell>
          <cell r="C285">
            <v>0.2077</v>
          </cell>
          <cell r="D285">
            <v>3.0200000000000001E-2</v>
          </cell>
          <cell r="E285">
            <v>2.69E-2</v>
          </cell>
          <cell r="F285">
            <v>2.8899999999999999E-2</v>
          </cell>
          <cell r="G285">
            <v>1.6899999999999998E-2</v>
          </cell>
          <cell r="H285">
            <v>-6.6E-3</v>
          </cell>
        </row>
        <row r="286">
          <cell r="B286" t="str">
            <v>GZCO</v>
          </cell>
          <cell r="C286">
            <v>-7.4999999999999997E-3</v>
          </cell>
          <cell r="D286">
            <v>-0.3609</v>
          </cell>
          <cell r="E286">
            <v>-4.9700000000000001E-2</v>
          </cell>
          <cell r="F286">
            <v>-0.1081</v>
          </cell>
          <cell r="G286">
            <v>-0.2384</v>
          </cell>
          <cell r="H286">
            <v>-8.8800000000000004E-2</v>
          </cell>
        </row>
        <row r="287">
          <cell r="B287" t="str">
            <v>HADE</v>
          </cell>
          <cell r="C287">
            <v>-7.7000000000000002E-3</v>
          </cell>
          <cell r="D287">
            <v>-0.36070000000000002</v>
          </cell>
          <cell r="E287">
            <v>-0.34510000000000002</v>
          </cell>
          <cell r="F287">
            <v>5.0200000000000002E-2</v>
          </cell>
          <cell r="G287">
            <v>-1.1577</v>
          </cell>
          <cell r="H287">
            <v>-0.105</v>
          </cell>
        </row>
        <row r="288">
          <cell r="B288" t="str">
            <v>HAIS</v>
          </cell>
          <cell r="C288"/>
          <cell r="D288"/>
          <cell r="E288"/>
          <cell r="F288"/>
          <cell r="G288">
            <v>7.3200000000000001E-2</v>
          </cell>
          <cell r="H288">
            <v>4.58E-2</v>
          </cell>
        </row>
        <row r="289">
          <cell r="B289" t="str">
            <v>HDFA</v>
          </cell>
          <cell r="C289">
            <v>1.41E-2</v>
          </cell>
          <cell r="D289">
            <v>7.7000000000000002E-3</v>
          </cell>
          <cell r="E289">
            <v>4.7999999999999996E-3</v>
          </cell>
          <cell r="F289">
            <v>-9.2200000000000004E-2</v>
          </cell>
          <cell r="G289">
            <v>-0.1157</v>
          </cell>
          <cell r="H289">
            <v>-0.1013</v>
          </cell>
        </row>
        <row r="290">
          <cell r="B290" t="str">
            <v>HDIT</v>
          </cell>
          <cell r="C290"/>
          <cell r="D290"/>
          <cell r="E290">
            <v>9.9400000000000002E-2</v>
          </cell>
          <cell r="F290">
            <v>6.9599999999999995E-2</v>
          </cell>
          <cell r="G290">
            <v>4.3299999999999998E-2</v>
          </cell>
          <cell r="H290">
            <v>9.9000000000000008E-3</v>
          </cell>
        </row>
        <row r="291">
          <cell r="B291" t="str">
            <v>HDTX</v>
          </cell>
          <cell r="C291">
            <v>-6.6600000000000006E-2</v>
          </cell>
          <cell r="D291">
            <v>-5.1999999999999998E-2</v>
          </cell>
          <cell r="E291">
            <v>-0.1447</v>
          </cell>
          <cell r="F291">
            <v>-2.86E-2</v>
          </cell>
          <cell r="G291">
            <v>-0.1278</v>
          </cell>
          <cell r="H291">
            <v>-0.11700000000000001</v>
          </cell>
        </row>
        <row r="292">
          <cell r="B292" t="str">
            <v>HEAL</v>
          </cell>
          <cell r="C292"/>
          <cell r="D292">
            <v>2.8899999999999999E-2</v>
          </cell>
          <cell r="E292">
            <v>3.3399999999999999E-2</v>
          </cell>
          <cell r="F292">
            <v>3.3099999999999997E-2</v>
          </cell>
          <cell r="G292">
            <v>5.5399999999999998E-2</v>
          </cell>
          <cell r="H292">
            <v>8.3000000000000004E-2</v>
          </cell>
        </row>
        <row r="293">
          <cell r="B293" t="str">
            <v>HELI</v>
          </cell>
          <cell r="C293"/>
          <cell r="D293">
            <v>2.93E-2</v>
          </cell>
          <cell r="E293">
            <v>4.8500000000000001E-2</v>
          </cell>
          <cell r="F293">
            <v>6.0199999999999997E-2</v>
          </cell>
          <cell r="G293">
            <v>9.6299999999999997E-2</v>
          </cell>
          <cell r="H293">
            <v>2.4799999999999999E-2</v>
          </cell>
        </row>
        <row r="294">
          <cell r="B294" t="str">
            <v>HERO</v>
          </cell>
          <cell r="C294">
            <v>-1.7899999999999999E-2</v>
          </cell>
          <cell r="D294">
            <v>1.5800000000000002E-2</v>
          </cell>
          <cell r="E294">
            <v>-2.58E-2</v>
          </cell>
          <cell r="F294">
            <v>-0.18340000000000001</v>
          </cell>
          <cell r="G294">
            <v>-4.5999999999999999E-3</v>
          </cell>
          <cell r="H294">
            <v>-0.223</v>
          </cell>
        </row>
        <row r="295">
          <cell r="B295" t="str">
            <v>HEXA</v>
          </cell>
          <cell r="C295">
            <v>4.9099999999999998E-2</v>
          </cell>
          <cell r="D295">
            <v>2.2800000000000001E-2</v>
          </cell>
          <cell r="E295">
            <v>6.9400000000000003E-2</v>
          </cell>
          <cell r="F295">
            <v>8.6300000000000002E-2</v>
          </cell>
          <cell r="G295">
            <v>0.11940000000000001</v>
          </cell>
          <cell r="H295">
            <v>0.1255</v>
          </cell>
        </row>
        <row r="296">
          <cell r="B296" t="str">
            <v>HITS</v>
          </cell>
          <cell r="C296">
            <v>2.2800000000000001E-2</v>
          </cell>
          <cell r="D296">
            <v>1.7000000000000001E-2</v>
          </cell>
          <cell r="E296">
            <v>4.1099999999999998E-2</v>
          </cell>
          <cell r="F296">
            <v>6.4600000000000005E-2</v>
          </cell>
          <cell r="G296">
            <v>5.3800000000000001E-2</v>
          </cell>
          <cell r="H296">
            <v>2.0500000000000001E-2</v>
          </cell>
        </row>
        <row r="297">
          <cell r="B297" t="str">
            <v>HKMU</v>
          </cell>
          <cell r="C297"/>
          <cell r="D297">
            <v>4.2099999999999999E-2</v>
          </cell>
          <cell r="E297">
            <v>3.6999999999999998E-2</v>
          </cell>
          <cell r="F297">
            <v>5.1799999999999999E-2</v>
          </cell>
          <cell r="G297">
            <v>5.1299999999999998E-2</v>
          </cell>
          <cell r="H297">
            <v>-0.17</v>
          </cell>
        </row>
        <row r="298">
          <cell r="B298" t="str">
            <v>HMSP</v>
          </cell>
          <cell r="C298">
            <v>0.31219999999999998</v>
          </cell>
          <cell r="D298">
            <v>0.317</v>
          </cell>
          <cell r="E298">
            <v>0.2959</v>
          </cell>
          <cell r="F298">
            <v>0.30170000000000002</v>
          </cell>
          <cell r="G298">
            <v>0.28149999999999997</v>
          </cell>
          <cell r="H298">
            <v>0.1706</v>
          </cell>
        </row>
        <row r="299">
          <cell r="B299" t="str">
            <v>HOKI</v>
          </cell>
          <cell r="C299">
            <v>0.18790000000000001</v>
          </cell>
          <cell r="D299">
            <v>0.12479999999999999</v>
          </cell>
          <cell r="E299">
            <v>0.1013</v>
          </cell>
          <cell r="F299">
            <v>0.13500000000000001</v>
          </cell>
          <cell r="G299">
            <v>0.129</v>
          </cell>
          <cell r="H299">
            <v>4.3299999999999998E-2</v>
          </cell>
        </row>
        <row r="300">
          <cell r="B300" t="str">
            <v>HOME</v>
          </cell>
          <cell r="C300">
            <v>1E-3</v>
          </cell>
          <cell r="D300">
            <v>1E-3</v>
          </cell>
          <cell r="E300">
            <v>5.0000000000000001E-4</v>
          </cell>
          <cell r="F300">
            <v>-9.2899999999999996E-2</v>
          </cell>
          <cell r="G300">
            <v>-3.4099999999999998E-2</v>
          </cell>
          <cell r="H300"/>
        </row>
        <row r="301">
          <cell r="B301" t="str">
            <v>HOMI</v>
          </cell>
          <cell r="C301"/>
          <cell r="D301"/>
          <cell r="E301"/>
          <cell r="F301">
            <v>-0.1028</v>
          </cell>
          <cell r="G301">
            <v>3.4700000000000002E-2</v>
          </cell>
          <cell r="H301">
            <v>6.6E-3</v>
          </cell>
        </row>
        <row r="302">
          <cell r="B302" t="str">
            <v>HOPE</v>
          </cell>
          <cell r="C302"/>
          <cell r="D302"/>
          <cell r="E302"/>
          <cell r="F302">
            <v>2.46E-2</v>
          </cell>
          <cell r="G302">
            <v>2.0500000000000001E-2</v>
          </cell>
          <cell r="H302">
            <v>-6.0400000000000002E-2</v>
          </cell>
        </row>
        <row r="303">
          <cell r="B303" t="str">
            <v>HOTL</v>
          </cell>
          <cell r="C303">
            <v>-1.4E-3</v>
          </cell>
          <cell r="D303">
            <v>-1.3599999999999999E-2</v>
          </cell>
          <cell r="E303">
            <v>1.24E-2</v>
          </cell>
          <cell r="F303">
            <v>-9.7000000000000003E-3</v>
          </cell>
          <cell r="G303">
            <v>-6.4999999999999997E-3</v>
          </cell>
          <cell r="H303">
            <v>-3.5900000000000001E-2</v>
          </cell>
        </row>
        <row r="304">
          <cell r="B304" t="str">
            <v>HRME</v>
          </cell>
          <cell r="C304"/>
          <cell r="D304">
            <v>-5.16E-2</v>
          </cell>
          <cell r="E304">
            <v>-3.6400000000000002E-2</v>
          </cell>
          <cell r="F304">
            <v>-2.7799999999999998E-2</v>
          </cell>
          <cell r="G304">
            <v>-4.3E-3</v>
          </cell>
          <cell r="H304">
            <v>-2.8500000000000001E-2</v>
          </cell>
        </row>
        <row r="305">
          <cell r="B305" t="str">
            <v>HRTA</v>
          </cell>
          <cell r="C305">
            <v>8.6800000000000002E-2</v>
          </cell>
          <cell r="D305">
            <v>0.17249999999999999</v>
          </cell>
          <cell r="E305">
            <v>8.8599999999999998E-2</v>
          </cell>
          <cell r="F305">
            <v>8.3500000000000005E-2</v>
          </cell>
          <cell r="G305">
            <v>7.8E-2</v>
          </cell>
          <cell r="H305">
            <v>6.6400000000000001E-2</v>
          </cell>
        </row>
        <row r="306">
          <cell r="B306" t="str">
            <v>HRUM</v>
          </cell>
          <cell r="C306">
            <v>-4.6699999999999998E-2</v>
          </cell>
          <cell r="D306">
            <v>3.3599999999999998E-2</v>
          </cell>
          <cell r="E306">
            <v>0.1038</v>
          </cell>
          <cell r="F306">
            <v>6.8599999999999994E-2</v>
          </cell>
          <cell r="G306">
            <v>4.0399999999999998E-2</v>
          </cell>
          <cell r="H306">
            <v>0.12479999999999999</v>
          </cell>
        </row>
        <row r="307">
          <cell r="B307" t="str">
            <v>IATA</v>
          </cell>
          <cell r="C307">
            <v>-9.4299999999999995E-2</v>
          </cell>
          <cell r="D307">
            <v>-0.1085</v>
          </cell>
          <cell r="E307">
            <v>-7.8700000000000006E-2</v>
          </cell>
          <cell r="F307">
            <v>-9.9099999999999994E-2</v>
          </cell>
          <cell r="G307">
            <v>-7.6799999999999993E-2</v>
          </cell>
          <cell r="H307">
            <v>-0.1115</v>
          </cell>
        </row>
        <row r="308">
          <cell r="B308" t="str">
            <v>IBFN</v>
          </cell>
          <cell r="C308">
            <v>2.9999999999999997E-4</v>
          </cell>
          <cell r="D308">
            <v>-8.5400000000000004E-2</v>
          </cell>
          <cell r="E308">
            <v>-9.4899999999999998E-2</v>
          </cell>
          <cell r="F308">
            <v>-8.2799999999999999E-2</v>
          </cell>
          <cell r="G308">
            <v>-6.9400000000000003E-2</v>
          </cell>
          <cell r="H308">
            <v>-0.50409999999999999</v>
          </cell>
        </row>
        <row r="309">
          <cell r="B309" t="str">
            <v>IBST</v>
          </cell>
          <cell r="C309">
            <v>7.8600000000000003E-2</v>
          </cell>
          <cell r="D309">
            <v>2.5999999999999999E-2</v>
          </cell>
          <cell r="E309">
            <v>4.4400000000000002E-2</v>
          </cell>
          <cell r="F309">
            <v>2.07E-2</v>
          </cell>
          <cell r="G309">
            <v>1.55E-2</v>
          </cell>
          <cell r="H309">
            <v>7.0000000000000001E-3</v>
          </cell>
        </row>
        <row r="310">
          <cell r="B310" t="str">
            <v>ICBP</v>
          </cell>
          <cell r="C310">
            <v>0.1163</v>
          </cell>
          <cell r="D310">
            <v>0.1298</v>
          </cell>
          <cell r="E310">
            <v>0.1255</v>
          </cell>
          <cell r="F310">
            <v>0.13869999999999999</v>
          </cell>
          <cell r="G310">
            <v>0.13789999999999999</v>
          </cell>
          <cell r="H310">
            <v>9.2600000000000002E-2</v>
          </cell>
        </row>
        <row r="311">
          <cell r="B311" t="str">
            <v>ICON</v>
          </cell>
          <cell r="C311">
            <v>6.9999999999999999E-4</v>
          </cell>
          <cell r="D311">
            <v>6.4000000000000003E-3</v>
          </cell>
          <cell r="E311">
            <v>2.3699999999999999E-2</v>
          </cell>
          <cell r="F311">
            <v>5.1999999999999998E-2</v>
          </cell>
          <cell r="G311">
            <v>6.4799999999999996E-2</v>
          </cell>
          <cell r="H311">
            <v>5.7999999999999996E-3</v>
          </cell>
        </row>
        <row r="312">
          <cell r="B312" t="str">
            <v>IDEA</v>
          </cell>
          <cell r="C312"/>
          <cell r="D312"/>
          <cell r="E312"/>
          <cell r="F312"/>
          <cell r="G312"/>
          <cell r="H312">
            <v>0.1658</v>
          </cell>
        </row>
        <row r="313">
          <cell r="B313" t="str">
            <v>IDPR</v>
          </cell>
          <cell r="C313">
            <v>0.19769999999999999</v>
          </cell>
          <cell r="D313">
            <v>8.2199999999999995E-2</v>
          </cell>
          <cell r="E313">
            <v>6.7299999999999999E-2</v>
          </cell>
          <cell r="F313">
            <v>1.5599999999999999E-2</v>
          </cell>
          <cell r="G313">
            <v>-4.4999999999999997E-3</v>
          </cell>
          <cell r="H313">
            <v>-0.22020000000000001</v>
          </cell>
        </row>
        <row r="314">
          <cell r="B314" t="str">
            <v>IFII</v>
          </cell>
          <cell r="C314"/>
          <cell r="D314"/>
          <cell r="E314">
            <v>5.1999999999999998E-3</v>
          </cell>
          <cell r="F314">
            <v>5.5300000000000002E-2</v>
          </cell>
          <cell r="G314">
            <v>5.3600000000000002E-2</v>
          </cell>
          <cell r="H314">
            <v>6.7599999999999993E-2</v>
          </cell>
        </row>
        <row r="315">
          <cell r="B315" t="str">
            <v>IFSH</v>
          </cell>
          <cell r="C315"/>
          <cell r="D315"/>
          <cell r="E315">
            <v>3.1099999999999999E-2</v>
          </cell>
          <cell r="F315">
            <v>6.8500000000000005E-2</v>
          </cell>
          <cell r="G315">
            <v>0.1208</v>
          </cell>
          <cell r="H315">
            <v>2.7400000000000001E-2</v>
          </cell>
        </row>
        <row r="316">
          <cell r="B316" t="str">
            <v>IGAR</v>
          </cell>
          <cell r="C316">
            <v>8.2199999999999995E-2</v>
          </cell>
          <cell r="D316">
            <v>0.11360000000000001</v>
          </cell>
          <cell r="E316">
            <v>0.10920000000000001</v>
          </cell>
          <cell r="F316">
            <v>6.2399999999999997E-2</v>
          </cell>
          <cell r="G316">
            <v>7.3400000000000007E-2</v>
          </cell>
          <cell r="H316">
            <v>6.88E-2</v>
          </cell>
        </row>
        <row r="317">
          <cell r="B317" t="str">
            <v>IIKP</v>
          </cell>
          <cell r="C317">
            <v>-4.7300000000000002E-2</v>
          </cell>
          <cell r="D317">
            <v>-7.8700000000000006E-2</v>
          </cell>
          <cell r="E317">
            <v>-3.8300000000000001E-2</v>
          </cell>
          <cell r="F317">
            <v>-4.9200000000000001E-2</v>
          </cell>
          <cell r="G317">
            <v>0.25059999999999999</v>
          </cell>
          <cell r="H317">
            <v>-0.11409999999999999</v>
          </cell>
        </row>
        <row r="318">
          <cell r="B318" t="str">
            <v>IKAI</v>
          </cell>
          <cell r="C318">
            <v>-0.23730000000000001</v>
          </cell>
          <cell r="D318">
            <v>-0.43940000000000001</v>
          </cell>
          <cell r="E318">
            <v>-0.2208</v>
          </cell>
          <cell r="F318">
            <v>9.2100000000000001E-2</v>
          </cell>
          <cell r="G318">
            <v>-5.0200000000000002E-2</v>
          </cell>
          <cell r="H318">
            <v>-5.3600000000000002E-2</v>
          </cell>
        </row>
        <row r="319">
          <cell r="B319" t="str">
            <v>IKAN</v>
          </cell>
          <cell r="C319"/>
          <cell r="D319"/>
          <cell r="E319"/>
          <cell r="F319"/>
          <cell r="G319">
            <v>5.2999999999999999E-2</v>
          </cell>
          <cell r="H319">
            <v>-9.4999999999999998E-3</v>
          </cell>
        </row>
        <row r="320">
          <cell r="B320" t="str">
            <v>IKBI</v>
          </cell>
          <cell r="C320">
            <v>2.92E-2</v>
          </cell>
          <cell r="D320">
            <v>2.8199999999999999E-2</v>
          </cell>
          <cell r="E320">
            <v>6.2199999999999998E-2</v>
          </cell>
          <cell r="F320">
            <v>1.5100000000000001E-2</v>
          </cell>
          <cell r="G320">
            <v>2.3900000000000001E-2</v>
          </cell>
          <cell r="H320"/>
        </row>
        <row r="321">
          <cell r="B321" t="str">
            <v>IMAS</v>
          </cell>
          <cell r="C321">
            <v>-1.9E-3</v>
          </cell>
          <cell r="D321">
            <v>-1.15E-2</v>
          </cell>
          <cell r="E321">
            <v>-3.8E-3</v>
          </cell>
          <cell r="F321">
            <v>5.9999999999999995E-4</v>
          </cell>
          <cell r="G321">
            <v>4.0000000000000001E-3</v>
          </cell>
          <cell r="H321">
            <v>-1.17E-2</v>
          </cell>
        </row>
        <row r="322">
          <cell r="B322" t="str">
            <v>IMJS</v>
          </cell>
          <cell r="C322">
            <v>7.7999999999999996E-3</v>
          </cell>
          <cell r="D322">
            <v>1.17E-2</v>
          </cell>
          <cell r="E322">
            <v>1.47E-2</v>
          </cell>
          <cell r="F322">
            <v>9.2999999999999992E-3</v>
          </cell>
          <cell r="G322">
            <v>3.5000000000000001E-3</v>
          </cell>
          <cell r="H322">
            <v>-2.5000000000000001E-3</v>
          </cell>
        </row>
        <row r="323">
          <cell r="B323" t="str">
            <v>IMPC</v>
          </cell>
          <cell r="C323">
            <v>4.4999999999999998E-2</v>
          </cell>
          <cell r="D323">
            <v>5.1900000000000002E-2</v>
          </cell>
          <cell r="E323">
            <v>3.8199999999999998E-2</v>
          </cell>
          <cell r="F323">
            <v>3.7100000000000001E-2</v>
          </cell>
          <cell r="G323">
            <v>4.2599999999999999E-2</v>
          </cell>
          <cell r="H323">
            <v>4.8099999999999997E-2</v>
          </cell>
        </row>
        <row r="324">
          <cell r="B324" t="str">
            <v>INAF</v>
          </cell>
          <cell r="C324">
            <v>4.7000000000000002E-3</v>
          </cell>
          <cell r="D324">
            <v>-1.1900000000000001E-2</v>
          </cell>
          <cell r="E324">
            <v>-3.1800000000000002E-2</v>
          </cell>
          <cell r="F324">
            <v>-2.1999999999999999E-2</v>
          </cell>
          <cell r="G324">
            <v>5.5999999999999999E-3</v>
          </cell>
          <cell r="H324">
            <v>0</v>
          </cell>
        </row>
        <row r="325">
          <cell r="B325" t="str">
            <v>INAI</v>
          </cell>
          <cell r="C325">
            <v>2.5700000000000001E-2</v>
          </cell>
          <cell r="D325">
            <v>2.6599999999999999E-2</v>
          </cell>
          <cell r="E325">
            <v>3.0300000000000001E-2</v>
          </cell>
          <cell r="F325">
            <v>3.1E-2</v>
          </cell>
          <cell r="G325">
            <v>2.5700000000000001E-2</v>
          </cell>
          <cell r="H325">
            <v>3.0999999999999999E-3</v>
          </cell>
        </row>
        <row r="326">
          <cell r="B326" t="str">
            <v>INCF</v>
          </cell>
          <cell r="C326"/>
          <cell r="D326">
            <v>1.3599999999999999E-2</v>
          </cell>
          <cell r="E326">
            <v>7.4000000000000003E-3</v>
          </cell>
          <cell r="F326">
            <v>8.0000000000000002E-3</v>
          </cell>
          <cell r="G326">
            <v>-8.3999999999999995E-3</v>
          </cell>
          <cell r="H326">
            <v>-1.41E-2</v>
          </cell>
        </row>
        <row r="327">
          <cell r="B327" t="str">
            <v>INCI</v>
          </cell>
          <cell r="C327">
            <v>0.1069</v>
          </cell>
          <cell r="D327">
            <v>4.5499999999999999E-2</v>
          </cell>
          <cell r="E327">
            <v>5.7799999999999997E-2</v>
          </cell>
          <cell r="F327">
            <v>4.8000000000000001E-2</v>
          </cell>
          <cell r="G327">
            <v>3.4700000000000002E-2</v>
          </cell>
          <cell r="H327">
            <v>7.0699999999999999E-2</v>
          </cell>
        </row>
        <row r="328">
          <cell r="B328" t="str">
            <v>INCO</v>
          </cell>
          <cell r="C328">
            <v>2.18E-2</v>
          </cell>
          <cell r="D328">
            <v>8.0000000000000004E-4</v>
          </cell>
          <cell r="E328">
            <v>-6.8999999999999999E-3</v>
          </cell>
          <cell r="F328">
            <v>2.76E-2</v>
          </cell>
          <cell r="G328">
            <v>2.5899999999999999E-2</v>
          </cell>
          <cell r="H328">
            <v>3.6499999999999998E-2</v>
          </cell>
        </row>
        <row r="329">
          <cell r="B329" t="str">
            <v>INDF</v>
          </cell>
          <cell r="C329">
            <v>3.3399999999999999E-2</v>
          </cell>
          <cell r="D329">
            <v>4.7600000000000003E-2</v>
          </cell>
          <cell r="E329">
            <v>4.87E-2</v>
          </cell>
          <cell r="F329">
            <v>4.5100000000000001E-2</v>
          </cell>
          <cell r="G329">
            <v>5.0900000000000001E-2</v>
          </cell>
          <cell r="H329">
            <v>4.9799999999999997E-2</v>
          </cell>
        </row>
        <row r="330">
          <cell r="B330" t="str">
            <v>INDO</v>
          </cell>
          <cell r="C330"/>
          <cell r="D330"/>
          <cell r="E330">
            <v>-1.3299999999999999E-2</v>
          </cell>
          <cell r="F330">
            <v>8.0000000000000004E-4</v>
          </cell>
          <cell r="G330">
            <v>0.4385</v>
          </cell>
          <cell r="H330">
            <v>4.9599999999999998E-2</v>
          </cell>
        </row>
        <row r="331">
          <cell r="B331" t="str">
            <v>INDR</v>
          </cell>
          <cell r="C331">
            <v>1.24E-2</v>
          </cell>
          <cell r="D331">
            <v>1.6000000000000001E-3</v>
          </cell>
          <cell r="E331">
            <v>1.9E-3</v>
          </cell>
          <cell r="F331">
            <v>7.6399999999999996E-2</v>
          </cell>
          <cell r="G331">
            <v>4.8800000000000003E-2</v>
          </cell>
          <cell r="H331">
            <v>8.2000000000000007E-3</v>
          </cell>
        </row>
        <row r="332">
          <cell r="B332" t="str">
            <v>INDS</v>
          </cell>
          <cell r="C332">
            <v>4.0000000000000002E-4</v>
          </cell>
          <cell r="D332">
            <v>1.9800000000000002E-2</v>
          </cell>
          <cell r="E332">
            <v>4.6399999999999997E-2</v>
          </cell>
          <cell r="F332">
            <v>4.5199999999999997E-2</v>
          </cell>
          <cell r="G332">
            <v>3.7900000000000003E-2</v>
          </cell>
          <cell r="H332">
            <v>2.0799999999999999E-2</v>
          </cell>
        </row>
        <row r="333">
          <cell r="B333" t="str">
            <v>INDX</v>
          </cell>
          <cell r="C333">
            <v>1.01E-2</v>
          </cell>
          <cell r="D333">
            <v>-0.1041</v>
          </cell>
          <cell r="E333">
            <v>-0.42409999999999998</v>
          </cell>
          <cell r="F333">
            <v>-0.67359999999999998</v>
          </cell>
          <cell r="G333">
            <v>1.66E-2</v>
          </cell>
          <cell r="H333">
            <v>8.0000000000000004E-4</v>
          </cell>
        </row>
        <row r="334">
          <cell r="B334" t="str">
            <v>INDY</v>
          </cell>
          <cell r="C334">
            <v>-2.01E-2</v>
          </cell>
          <cell r="D334">
            <v>-3.4000000000000002E-2</v>
          </cell>
          <cell r="E334">
            <v>0.1229</v>
          </cell>
          <cell r="F334">
            <v>2.1899999999999999E-2</v>
          </cell>
          <cell r="G334">
            <v>-5.0000000000000001E-3</v>
          </cell>
          <cell r="H334">
            <v>-3.3099999999999997E-2</v>
          </cell>
        </row>
        <row r="335">
          <cell r="B335" t="str">
            <v>INKP</v>
          </cell>
          <cell r="C335">
            <v>3.2899999999999999E-2</v>
          </cell>
          <cell r="D335">
            <v>2.9100000000000001E-2</v>
          </cell>
          <cell r="E335">
            <v>5.6899999999999999E-2</v>
          </cell>
          <cell r="F335">
            <v>7.1800000000000003E-2</v>
          </cell>
          <cell r="G335">
            <v>3.1800000000000002E-2</v>
          </cell>
          <cell r="H335">
            <v>3.4599999999999999E-2</v>
          </cell>
        </row>
        <row r="336">
          <cell r="B336" t="str">
            <v>INOV</v>
          </cell>
          <cell r="C336"/>
          <cell r="D336"/>
          <cell r="E336">
            <v>3.8699999999999998E-2</v>
          </cell>
          <cell r="F336">
            <v>3.2500000000000001E-2</v>
          </cell>
          <cell r="G336">
            <v>3.5700000000000003E-2</v>
          </cell>
          <cell r="H336">
            <v>-1.24E-2</v>
          </cell>
        </row>
        <row r="337">
          <cell r="B337" t="str">
            <v>INPC</v>
          </cell>
          <cell r="C337">
            <v>2.8999999999999998E-3</v>
          </cell>
          <cell r="D337">
            <v>2.8E-3</v>
          </cell>
          <cell r="E337">
            <v>2.5000000000000001E-3</v>
          </cell>
          <cell r="F337">
            <v>2E-3</v>
          </cell>
          <cell r="G337">
            <v>-2.3E-3</v>
          </cell>
          <cell r="H337">
            <v>8.0000000000000004E-4</v>
          </cell>
        </row>
        <row r="338">
          <cell r="B338" t="str">
            <v>INPP</v>
          </cell>
          <cell r="C338">
            <v>1.6899999999999998E-2</v>
          </cell>
          <cell r="D338">
            <v>3.3799999999999997E-2</v>
          </cell>
          <cell r="E338">
            <v>1.7100000000000001E-2</v>
          </cell>
          <cell r="F338">
            <v>1.12E-2</v>
          </cell>
          <cell r="G338">
            <v>0.2712</v>
          </cell>
          <cell r="H338">
            <v>-6.13E-2</v>
          </cell>
        </row>
        <row r="339">
          <cell r="B339" t="str">
            <v>INPS</v>
          </cell>
          <cell r="C339">
            <v>-1.1299999999999999E-2</v>
          </cell>
          <cell r="D339">
            <v>-5.8500000000000003E-2</v>
          </cell>
          <cell r="E339">
            <v>-2.4500000000000001E-2</v>
          </cell>
          <cell r="F339">
            <v>-2.3800000000000002E-2</v>
          </cell>
          <cell r="G339">
            <v>-8.2000000000000007E-3</v>
          </cell>
          <cell r="H339">
            <v>-3.7199999999999997E-2</v>
          </cell>
        </row>
        <row r="340">
          <cell r="B340" t="str">
            <v>INRU</v>
          </cell>
          <cell r="C340">
            <v>-8.3000000000000001E-3</v>
          </cell>
          <cell r="D340">
            <v>0.1114</v>
          </cell>
          <cell r="E340">
            <v>8.3799999999999999E-2</v>
          </cell>
          <cell r="F340">
            <v>1.0500000000000001E-2</v>
          </cell>
          <cell r="G340">
            <v>-4.36E-2</v>
          </cell>
          <cell r="H340">
            <v>7.9000000000000008E-3</v>
          </cell>
        </row>
        <row r="341">
          <cell r="B341" t="str">
            <v>INTA</v>
          </cell>
          <cell r="C341">
            <v>-5.3400000000000003E-2</v>
          </cell>
          <cell r="D341">
            <v>-3.5099999999999999E-2</v>
          </cell>
          <cell r="E341">
            <v>-4.3299999999999998E-2</v>
          </cell>
          <cell r="F341">
            <v>-6.9000000000000006E-2</v>
          </cell>
          <cell r="G341">
            <v>-9.7299999999999998E-2</v>
          </cell>
          <cell r="H341">
            <v>-0.24610000000000001</v>
          </cell>
        </row>
        <row r="342">
          <cell r="B342" t="str">
            <v>INTD</v>
          </cell>
          <cell r="C342">
            <v>5.1299999999999998E-2</v>
          </cell>
          <cell r="D342">
            <v>2.5999999999999999E-2</v>
          </cell>
          <cell r="E342">
            <v>3.4799999999999998E-2</v>
          </cell>
          <cell r="F342">
            <v>3.39E-2</v>
          </cell>
          <cell r="G342">
            <v>1.46E-2</v>
          </cell>
          <cell r="H342">
            <v>-0.122</v>
          </cell>
        </row>
        <row r="343">
          <cell r="B343" t="str">
            <v>INTP</v>
          </cell>
          <cell r="C343">
            <v>0.1542</v>
          </cell>
          <cell r="D343">
            <v>0.13389999999999999</v>
          </cell>
          <cell r="E343">
            <v>6.3E-2</v>
          </cell>
          <cell r="F343">
            <v>4.0500000000000001E-2</v>
          </cell>
          <cell r="G343">
            <v>6.6100000000000006E-2</v>
          </cell>
          <cell r="H343">
            <v>6.5600000000000006E-2</v>
          </cell>
        </row>
        <row r="344">
          <cell r="B344" t="str">
            <v>IPAC</v>
          </cell>
          <cell r="C344"/>
          <cell r="D344"/>
          <cell r="E344"/>
          <cell r="F344"/>
          <cell r="G344"/>
          <cell r="H344">
            <v>6.5100000000000005E-2</v>
          </cell>
        </row>
        <row r="345">
          <cell r="B345" t="str">
            <v>IPCC</v>
          </cell>
          <cell r="C345"/>
          <cell r="D345"/>
          <cell r="E345"/>
          <cell r="F345"/>
          <cell r="G345">
            <v>0.1074</v>
          </cell>
          <cell r="H345">
            <v>-1.54E-2</v>
          </cell>
        </row>
        <row r="346">
          <cell r="B346" t="str">
            <v>IPCM</v>
          </cell>
          <cell r="C346">
            <v>0.50990000000000002</v>
          </cell>
          <cell r="D346">
            <v>0.21279999999999999</v>
          </cell>
          <cell r="E346">
            <v>0.1232</v>
          </cell>
          <cell r="F346">
            <v>5.79E-2</v>
          </cell>
          <cell r="G346">
            <v>7.3899999999999993E-2</v>
          </cell>
          <cell r="H346">
            <v>5.9700000000000003E-2</v>
          </cell>
        </row>
        <row r="347">
          <cell r="B347" t="str">
            <v>IPOL</v>
          </cell>
          <cell r="C347">
            <v>8.0999999999999996E-3</v>
          </cell>
          <cell r="D347">
            <v>2.1399999999999999E-2</v>
          </cell>
          <cell r="E347">
            <v>7.4000000000000003E-3</v>
          </cell>
          <cell r="F347">
            <v>1.67E-2</v>
          </cell>
          <cell r="G347">
            <v>1.4800000000000001E-2</v>
          </cell>
          <cell r="H347">
            <v>2.8299999999999999E-2</v>
          </cell>
        </row>
        <row r="348">
          <cell r="B348" t="str">
            <v>IPTV</v>
          </cell>
          <cell r="C348"/>
          <cell r="D348"/>
          <cell r="E348">
            <v>-8.6999999999999994E-3</v>
          </cell>
          <cell r="F348">
            <v>-4.7999999999999996E-3</v>
          </cell>
          <cell r="G348">
            <v>3.2300000000000002E-2</v>
          </cell>
          <cell r="H348">
            <v>2.1600000000000001E-2</v>
          </cell>
        </row>
        <row r="349">
          <cell r="B349" t="str">
            <v>IRRA</v>
          </cell>
          <cell r="C349"/>
          <cell r="D349"/>
          <cell r="E349">
            <v>0.30959999999999999</v>
          </cell>
          <cell r="F349">
            <v>0.2445</v>
          </cell>
          <cell r="G349">
            <v>0.14380000000000001</v>
          </cell>
          <cell r="H349">
            <v>0.1406</v>
          </cell>
        </row>
        <row r="350">
          <cell r="B350" t="str">
            <v>ISAT</v>
          </cell>
          <cell r="C350">
            <v>-2.41E-2</v>
          </cell>
          <cell r="D350">
            <v>2.0799999999999999E-2</v>
          </cell>
          <cell r="E350">
            <v>2.24E-2</v>
          </cell>
          <cell r="F350">
            <v>-4.6300000000000001E-2</v>
          </cell>
          <cell r="G350">
            <v>2.7099999999999999E-2</v>
          </cell>
          <cell r="H350">
            <v>-1.14E-2</v>
          </cell>
        </row>
        <row r="351">
          <cell r="B351" t="str">
            <v>ISSP</v>
          </cell>
          <cell r="C351">
            <v>2.92E-2</v>
          </cell>
          <cell r="D351">
            <v>1.7899999999999999E-2</v>
          </cell>
          <cell r="E351">
            <v>1.4E-3</v>
          </cell>
          <cell r="F351">
            <v>7.6E-3</v>
          </cell>
          <cell r="G351">
            <v>2.87E-2</v>
          </cell>
          <cell r="H351">
            <v>2.81E-2</v>
          </cell>
        </row>
        <row r="352">
          <cell r="B352" t="str">
            <v>ITIC</v>
          </cell>
          <cell r="C352"/>
          <cell r="D352"/>
          <cell r="E352">
            <v>5.2999999999999999E-2</v>
          </cell>
          <cell r="F352">
            <v>3.1899999999999998E-2</v>
          </cell>
          <cell r="G352">
            <v>-1.7399999999999999E-2</v>
          </cell>
          <cell r="H352">
            <v>1.2800000000000001E-2</v>
          </cell>
        </row>
        <row r="353">
          <cell r="B353" t="str">
            <v>ITMA</v>
          </cell>
          <cell r="C353">
            <v>0.41520000000000001</v>
          </cell>
          <cell r="D353">
            <v>-5.9999999999999995E-4</v>
          </cell>
          <cell r="E353">
            <v>0.36609999999999998</v>
          </cell>
          <cell r="F353">
            <v>0.1047</v>
          </cell>
          <cell r="G353">
            <v>8.7499999999999994E-2</v>
          </cell>
          <cell r="H353">
            <v>8.6300000000000002E-2</v>
          </cell>
        </row>
        <row r="354">
          <cell r="B354" t="str">
            <v>ITMG</v>
          </cell>
          <cell r="C354">
            <v>5.0700000000000002E-2</v>
          </cell>
          <cell r="D354">
            <v>0.1095</v>
          </cell>
          <cell r="E354">
            <v>0.19670000000000001</v>
          </cell>
          <cell r="F354">
            <v>0.187</v>
          </cell>
          <cell r="G354">
            <v>9.7600000000000006E-2</v>
          </cell>
          <cell r="H354">
            <v>3.3300000000000003E-2</v>
          </cell>
        </row>
        <row r="355">
          <cell r="B355" t="str">
            <v>ITTG</v>
          </cell>
          <cell r="C355">
            <v>7.46E-2</v>
          </cell>
          <cell r="D355">
            <v>-5.1299999999999998E-2</v>
          </cell>
          <cell r="E355">
            <v>-8.3299999999999999E-2</v>
          </cell>
          <cell r="F355">
            <v>-0.3039</v>
          </cell>
          <cell r="G355"/>
          <cell r="H355"/>
        </row>
        <row r="356">
          <cell r="B356" t="str">
            <v>JAST</v>
          </cell>
          <cell r="C356"/>
          <cell r="D356">
            <v>-2.6800000000000001E-2</v>
          </cell>
          <cell r="E356">
            <v>-7.9799999999999996E-2</v>
          </cell>
          <cell r="F356">
            <v>5.3800000000000001E-2</v>
          </cell>
          <cell r="G356">
            <v>1.3899999999999999E-2</v>
          </cell>
          <cell r="H356">
            <v>-0.1091</v>
          </cell>
        </row>
        <row r="357">
          <cell r="B357" t="str">
            <v>JAWA</v>
          </cell>
          <cell r="C357">
            <v>-3.7000000000000002E-3</v>
          </cell>
          <cell r="D357">
            <v>-6.6799999999999998E-2</v>
          </cell>
          <cell r="E357">
            <v>-6.2199999999999998E-2</v>
          </cell>
          <cell r="F357">
            <v>-8.8099999999999998E-2</v>
          </cell>
          <cell r="G357">
            <v>-8.1100000000000005E-2</v>
          </cell>
          <cell r="H357">
            <v>-8.7599999999999997E-2</v>
          </cell>
        </row>
        <row r="358">
          <cell r="B358" t="str">
            <v>JAYA</v>
          </cell>
          <cell r="C358"/>
          <cell r="D358">
            <v>0.10290000000000001</v>
          </cell>
          <cell r="E358">
            <v>7.0900000000000005E-2</v>
          </cell>
          <cell r="F358">
            <v>1.2999999999999999E-2</v>
          </cell>
          <cell r="G358">
            <v>2.0400000000000001E-2</v>
          </cell>
          <cell r="H358">
            <v>3.4700000000000002E-2</v>
          </cell>
        </row>
        <row r="359">
          <cell r="B359" t="str">
            <v>JECC</v>
          </cell>
          <cell r="C359">
            <v>2E-3</v>
          </cell>
          <cell r="D359">
            <v>8.9899999999999994E-2</v>
          </cell>
          <cell r="E359">
            <v>4.7399999999999998E-2</v>
          </cell>
          <cell r="F359">
            <v>4.3900000000000002E-2</v>
          </cell>
          <cell r="G359">
            <v>5.1400000000000001E-2</v>
          </cell>
          <cell r="H359">
            <v>7.0000000000000001E-3</v>
          </cell>
        </row>
        <row r="360">
          <cell r="B360" t="str">
            <v>JGLE</v>
          </cell>
          <cell r="C360">
            <v>-5.7500000000000002E-2</v>
          </cell>
          <cell r="D360">
            <v>-1.37E-2</v>
          </cell>
          <cell r="E360">
            <v>2.2000000000000001E-3</v>
          </cell>
          <cell r="F360">
            <v>-4.1999999999999997E-3</v>
          </cell>
          <cell r="G360">
            <v>-3.0599999999999999E-2</v>
          </cell>
          <cell r="H360">
            <v>-3.3099999999999997E-2</v>
          </cell>
        </row>
        <row r="361">
          <cell r="B361" t="str">
            <v>JIHD</v>
          </cell>
          <cell r="C361">
            <v>5.0000000000000001E-4</v>
          </cell>
          <cell r="D361">
            <v>3.0000000000000001E-3</v>
          </cell>
          <cell r="E361">
            <v>2.0999999999999999E-3</v>
          </cell>
          <cell r="F361">
            <v>2.2000000000000001E-3</v>
          </cell>
          <cell r="G361">
            <v>1.1999999999999999E-3</v>
          </cell>
          <cell r="H361">
            <v>-4.7999999999999996E-3</v>
          </cell>
        </row>
        <row r="362">
          <cell r="B362" t="str">
            <v>JKON</v>
          </cell>
          <cell r="C362">
            <v>6.0999999999999999E-2</v>
          </cell>
          <cell r="D362">
            <v>8.3000000000000004E-2</v>
          </cell>
          <cell r="E362">
            <v>7.4899999999999994E-2</v>
          </cell>
          <cell r="F362">
            <v>5.91E-2</v>
          </cell>
          <cell r="G362">
            <v>4.0899999999999999E-2</v>
          </cell>
          <cell r="H362">
            <v>1.12E-2</v>
          </cell>
        </row>
        <row r="363">
          <cell r="B363" t="str">
            <v>JKSW</v>
          </cell>
          <cell r="C363">
            <v>-8.1299999999999997E-2</v>
          </cell>
          <cell r="D363">
            <v>-1.0800000000000001E-2</v>
          </cell>
          <cell r="E363">
            <v>-1.49E-2</v>
          </cell>
          <cell r="F363">
            <v>-0.21940000000000001</v>
          </cell>
          <cell r="G363">
            <v>-7.4999999999999997E-3</v>
          </cell>
          <cell r="H363">
            <v>-6.1000000000000004E-3</v>
          </cell>
        </row>
        <row r="364">
          <cell r="B364" t="str">
            <v>JMAS</v>
          </cell>
          <cell r="C364">
            <v>3.9100000000000003E-2</v>
          </cell>
          <cell r="D364">
            <v>-1.6400000000000001E-2</v>
          </cell>
          <cell r="E364">
            <v>-1.6E-2</v>
          </cell>
          <cell r="F364">
            <v>3.2000000000000002E-3</v>
          </cell>
          <cell r="G364">
            <v>6.6E-3</v>
          </cell>
          <cell r="H364">
            <v>2.0000000000000001E-4</v>
          </cell>
        </row>
        <row r="365">
          <cell r="B365" t="str">
            <v>JPFA</v>
          </cell>
          <cell r="C365">
            <v>2.8400000000000002E-2</v>
          </cell>
          <cell r="D365">
            <v>0.1134</v>
          </cell>
          <cell r="E365">
            <v>4.7600000000000003E-2</v>
          </cell>
          <cell r="F365">
            <v>0.1008</v>
          </cell>
          <cell r="G365">
            <v>7.0999999999999994E-2</v>
          </cell>
          <cell r="H365">
            <v>3.49E-2</v>
          </cell>
        </row>
        <row r="366">
          <cell r="B366" t="str">
            <v>JRPT</v>
          </cell>
          <cell r="C366">
            <v>0.12239999999999999</v>
          </cell>
          <cell r="D366">
            <v>0.1258</v>
          </cell>
          <cell r="E366">
            <v>0.1241</v>
          </cell>
          <cell r="F366">
            <v>0.1032</v>
          </cell>
          <cell r="G366">
            <v>9.3700000000000006E-2</v>
          </cell>
          <cell r="H366">
            <v>8.1699999999999995E-2</v>
          </cell>
        </row>
        <row r="367">
          <cell r="B367" t="str">
            <v>JSKY</v>
          </cell>
          <cell r="C367">
            <v>4.3799999999999999E-2</v>
          </cell>
          <cell r="D367">
            <v>4.2999999999999997E-2</v>
          </cell>
          <cell r="E367">
            <v>5.79E-2</v>
          </cell>
          <cell r="F367">
            <v>4.7399999999999998E-2</v>
          </cell>
          <cell r="G367">
            <v>3.1300000000000001E-2</v>
          </cell>
          <cell r="H367">
            <v>1.34E-2</v>
          </cell>
        </row>
        <row r="368">
          <cell r="B368" t="str">
            <v>JSMR</v>
          </cell>
          <cell r="C368">
            <v>4.2799999999999998E-2</v>
          </cell>
          <cell r="D368">
            <v>4.19E-2</v>
          </cell>
          <cell r="E368">
            <v>3.32E-2</v>
          </cell>
          <cell r="F368">
            <v>2.7300000000000001E-2</v>
          </cell>
          <cell r="G368">
            <v>2.4199999999999999E-2</v>
          </cell>
          <cell r="H368">
            <v>4.8999999999999998E-3</v>
          </cell>
        </row>
        <row r="369">
          <cell r="B369" t="str">
            <v>JSPT</v>
          </cell>
          <cell r="C369">
            <v>4.87E-2</v>
          </cell>
          <cell r="D369">
            <v>3.2899999999999999E-2</v>
          </cell>
          <cell r="E369">
            <v>3.2899999999999999E-2</v>
          </cell>
          <cell r="F369">
            <v>6.5500000000000003E-2</v>
          </cell>
          <cell r="G369">
            <v>2.0799999999999999E-2</v>
          </cell>
          <cell r="H369">
            <v>-2.53E-2</v>
          </cell>
        </row>
        <row r="370">
          <cell r="B370" t="str">
            <v>JTPE</v>
          </cell>
          <cell r="C370">
            <v>8.1100000000000005E-2</v>
          </cell>
          <cell r="D370">
            <v>8.0100000000000005E-2</v>
          </cell>
          <cell r="E370">
            <v>7.4999999999999997E-2</v>
          </cell>
          <cell r="F370">
            <v>0.10680000000000001</v>
          </cell>
          <cell r="G370">
            <v>0.15</v>
          </cell>
          <cell r="H370">
            <v>6.5699999999999995E-2</v>
          </cell>
        </row>
        <row r="371">
          <cell r="B371" t="str">
            <v>KAEF</v>
          </cell>
          <cell r="C371">
            <v>8.1100000000000005E-2</v>
          </cell>
          <cell r="D371">
            <v>6.6500000000000004E-2</v>
          </cell>
          <cell r="E371">
            <v>6.0999999999999999E-2</v>
          </cell>
          <cell r="F371">
            <v>5.6399999999999999E-2</v>
          </cell>
          <cell r="G371">
            <v>-8.9999999999999998E-4</v>
          </cell>
          <cell r="H371">
            <v>1E-3</v>
          </cell>
        </row>
        <row r="372">
          <cell r="B372" t="str">
            <v>KARW</v>
          </cell>
          <cell r="C372">
            <v>-0.76280000000000003</v>
          </cell>
          <cell r="D372">
            <v>9.9000000000000005E-2</v>
          </cell>
          <cell r="E372">
            <v>9.7000000000000003E-2</v>
          </cell>
          <cell r="F372">
            <v>2.8899999999999999E-2</v>
          </cell>
          <cell r="G372">
            <v>-2.4400000000000002E-2</v>
          </cell>
          <cell r="H372">
            <v>3.3E-3</v>
          </cell>
        </row>
        <row r="373">
          <cell r="B373" t="str">
            <v>KAYU</v>
          </cell>
          <cell r="C373"/>
          <cell r="D373"/>
          <cell r="E373">
            <v>6.4999999999999997E-3</v>
          </cell>
          <cell r="F373">
            <v>3.5999999999999997E-2</v>
          </cell>
          <cell r="G373">
            <v>3.6799999999999999E-2</v>
          </cell>
          <cell r="H373">
            <v>3.5000000000000001E-3</v>
          </cell>
        </row>
        <row r="374">
          <cell r="B374" t="str">
            <v>KBAG</v>
          </cell>
          <cell r="C374"/>
          <cell r="D374"/>
          <cell r="E374">
            <v>-9.5999999999999992E-3</v>
          </cell>
          <cell r="F374">
            <v>-1.0500000000000001E-2</v>
          </cell>
          <cell r="G374">
            <v>0.50790000000000002</v>
          </cell>
          <cell r="H374">
            <v>1.4E-2</v>
          </cell>
        </row>
        <row r="375">
          <cell r="B375" t="str">
            <v>KBLI</v>
          </cell>
          <cell r="C375">
            <v>7.9799999999999996E-2</v>
          </cell>
          <cell r="D375">
            <v>0.1953</v>
          </cell>
          <cell r="E375">
            <v>0.14799999999999999</v>
          </cell>
          <cell r="F375">
            <v>8.0100000000000005E-2</v>
          </cell>
          <cell r="G375">
            <v>0.1229</v>
          </cell>
          <cell r="H375">
            <v>-1.7299999999999999E-2</v>
          </cell>
        </row>
        <row r="376">
          <cell r="B376" t="str">
            <v>KBLM</v>
          </cell>
          <cell r="C376">
            <v>1.9599999999999999E-2</v>
          </cell>
          <cell r="D376">
            <v>3.2800000000000003E-2</v>
          </cell>
          <cell r="E376">
            <v>4.7E-2</v>
          </cell>
          <cell r="F376">
            <v>3.2099999999999997E-2</v>
          </cell>
          <cell r="G376">
            <v>2.9899999999999999E-2</v>
          </cell>
          <cell r="H376">
            <v>5.7000000000000002E-3</v>
          </cell>
        </row>
        <row r="377">
          <cell r="B377" t="str">
            <v>KBLV</v>
          </cell>
          <cell r="C377">
            <v>-4.6899999999999997E-2</v>
          </cell>
          <cell r="D377">
            <v>-0.06</v>
          </cell>
          <cell r="E377">
            <v>-8.8499999999999995E-2</v>
          </cell>
          <cell r="F377">
            <v>-0.3659</v>
          </cell>
          <cell r="G377">
            <v>-3.61E-2</v>
          </cell>
          <cell r="H377">
            <v>-3.0999999999999999E-3</v>
          </cell>
        </row>
        <row r="378">
          <cell r="B378" t="str">
            <v>KBRI</v>
          </cell>
          <cell r="C378">
            <v>-0.11310000000000001</v>
          </cell>
          <cell r="D378">
            <v>-7.5600000000000001E-2</v>
          </cell>
          <cell r="E378">
            <v>-0.1032</v>
          </cell>
          <cell r="F378">
            <v>-0.1119</v>
          </cell>
          <cell r="G378"/>
          <cell r="H378"/>
        </row>
        <row r="379">
          <cell r="B379" t="str">
            <v>KDSI</v>
          </cell>
          <cell r="C379">
            <v>1.0699999999999999E-2</v>
          </cell>
          <cell r="D379">
            <v>4.0599999999999997E-2</v>
          </cell>
          <cell r="E379">
            <v>5.5800000000000002E-2</v>
          </cell>
          <cell r="F379">
            <v>5.6399999999999999E-2</v>
          </cell>
          <cell r="G379">
            <v>4.8500000000000001E-2</v>
          </cell>
          <cell r="H379">
            <v>4.82E-2</v>
          </cell>
        </row>
        <row r="380">
          <cell r="B380" t="str">
            <v>KEEN</v>
          </cell>
          <cell r="C380"/>
          <cell r="D380"/>
          <cell r="E380">
            <v>1.2500000000000001E-2</v>
          </cell>
          <cell r="F380">
            <v>2.6599999999999999E-2</v>
          </cell>
          <cell r="G380">
            <v>9.4000000000000004E-3</v>
          </cell>
          <cell r="H380">
            <v>2.4500000000000001E-2</v>
          </cell>
        </row>
        <row r="381">
          <cell r="B381" t="str">
            <v>KEJU</v>
          </cell>
          <cell r="C381"/>
          <cell r="D381"/>
          <cell r="E381">
            <v>8.1900000000000001E-2</v>
          </cell>
          <cell r="F381">
            <v>0.12920000000000001</v>
          </cell>
          <cell r="G381">
            <v>0.16300000000000001</v>
          </cell>
          <cell r="H381">
            <v>0.1804</v>
          </cell>
        </row>
        <row r="382">
          <cell r="B382" t="str">
            <v>KIAS</v>
          </cell>
          <cell r="C382">
            <v>-6.1199999999999997E-2</v>
          </cell>
          <cell r="D382">
            <v>-0.12180000000000001</v>
          </cell>
          <cell r="E382">
            <v>-4.4499999999999998E-2</v>
          </cell>
          <cell r="F382">
            <v>-4.2700000000000002E-2</v>
          </cell>
          <cell r="G382">
            <v>-0.32379999999999998</v>
          </cell>
          <cell r="H382">
            <v>-4.82E-2</v>
          </cell>
        </row>
        <row r="383">
          <cell r="B383" t="str">
            <v>KICI</v>
          </cell>
          <cell r="C383">
            <v>-0.111</v>
          </cell>
          <cell r="D383">
            <v>2.7000000000000001E-3</v>
          </cell>
          <cell r="E383">
            <v>5.5E-2</v>
          </cell>
          <cell r="F383">
            <v>-5.7999999999999996E-3</v>
          </cell>
          <cell r="G383">
            <v>-2.07E-2</v>
          </cell>
          <cell r="H383">
            <v>-1E-4</v>
          </cell>
        </row>
        <row r="384">
          <cell r="B384" t="str">
            <v>KIJA</v>
          </cell>
          <cell r="C384">
            <v>3.7100000000000001E-2</v>
          </cell>
          <cell r="D384">
            <v>4.2700000000000002E-2</v>
          </cell>
          <cell r="E384">
            <v>7.7000000000000002E-3</v>
          </cell>
          <cell r="F384">
            <v>3.5999999999999999E-3</v>
          </cell>
          <cell r="G384">
            <v>9.9000000000000008E-3</v>
          </cell>
          <cell r="H384">
            <v>-3.8999999999999998E-3</v>
          </cell>
        </row>
        <row r="385">
          <cell r="B385" t="str">
            <v>KINO</v>
          </cell>
          <cell r="C385">
            <v>0.1037</v>
          </cell>
          <cell r="D385">
            <v>5.5599999999999997E-2</v>
          </cell>
          <cell r="E385">
            <v>3.39E-2</v>
          </cell>
          <cell r="F385">
            <v>4.3999999999999997E-2</v>
          </cell>
          <cell r="G385">
            <v>0.12559999999999999</v>
          </cell>
          <cell r="H385">
            <v>2.29E-2</v>
          </cell>
        </row>
        <row r="386">
          <cell r="B386" t="str">
            <v>KIOS</v>
          </cell>
          <cell r="C386"/>
          <cell r="D386">
            <v>-0.31240000000000001</v>
          </cell>
          <cell r="E386">
            <v>2.0400000000000001E-2</v>
          </cell>
          <cell r="F386">
            <v>6.1000000000000004E-3</v>
          </cell>
          <cell r="G386">
            <v>-2.0500000000000001E-2</v>
          </cell>
          <cell r="H386">
            <v>-0.18010000000000001</v>
          </cell>
        </row>
        <row r="387">
          <cell r="B387" t="str">
            <v>KJEN</v>
          </cell>
          <cell r="C387"/>
          <cell r="D387"/>
          <cell r="E387">
            <v>5.1900000000000002E-2</v>
          </cell>
          <cell r="F387">
            <v>1.06E-2</v>
          </cell>
          <cell r="G387">
            <v>4.8999999999999998E-3</v>
          </cell>
          <cell r="H387">
            <v>-2.3900000000000001E-2</v>
          </cell>
        </row>
        <row r="388">
          <cell r="B388" t="str">
            <v>KKGI</v>
          </cell>
          <cell r="C388">
            <v>5.5800000000000002E-2</v>
          </cell>
          <cell r="D388">
            <v>9.7900000000000001E-2</v>
          </cell>
          <cell r="E388">
            <v>0.13389999999999999</v>
          </cell>
          <cell r="F388">
            <v>6.0000000000000001E-3</v>
          </cell>
          <cell r="G388">
            <v>4.5499999999999999E-2</v>
          </cell>
          <cell r="H388">
            <v>-6.2300000000000001E-2</v>
          </cell>
        </row>
        <row r="389">
          <cell r="B389" t="str">
            <v>KLBF</v>
          </cell>
          <cell r="C389">
            <v>0.15340000000000001</v>
          </cell>
          <cell r="D389">
            <v>0.159</v>
          </cell>
          <cell r="E389">
            <v>0.151</v>
          </cell>
          <cell r="F389">
            <v>0.1414</v>
          </cell>
          <cell r="G389">
            <v>0.1305</v>
          </cell>
          <cell r="H389">
            <v>0.12759999999999999</v>
          </cell>
        </row>
        <row r="390">
          <cell r="B390" t="str">
            <v>KMDS</v>
          </cell>
          <cell r="C390"/>
          <cell r="D390"/>
          <cell r="E390"/>
          <cell r="F390">
            <v>0.4924</v>
          </cell>
          <cell r="G390">
            <v>0.45710000000000001</v>
          </cell>
          <cell r="H390">
            <v>0.1308</v>
          </cell>
        </row>
        <row r="391">
          <cell r="B391" t="str">
            <v>KMTR</v>
          </cell>
          <cell r="C391">
            <v>1.5599999999999999E-2</v>
          </cell>
          <cell r="D391">
            <v>6.1100000000000002E-2</v>
          </cell>
          <cell r="E391">
            <v>0.1149</v>
          </cell>
          <cell r="F391">
            <v>4.0000000000000002E-4</v>
          </cell>
          <cell r="G391">
            <v>4.3E-3</v>
          </cell>
          <cell r="H391">
            <v>4.2299999999999997E-2</v>
          </cell>
        </row>
        <row r="392">
          <cell r="B392" t="str">
            <v>KOBX</v>
          </cell>
          <cell r="C392">
            <v>-5.6300000000000003E-2</v>
          </cell>
          <cell r="D392">
            <v>-6.3200000000000006E-2</v>
          </cell>
          <cell r="E392">
            <v>1.7600000000000001E-2</v>
          </cell>
          <cell r="F392">
            <v>2.9499999999999998E-2</v>
          </cell>
          <cell r="G392">
            <v>8.0000000000000004E-4</v>
          </cell>
          <cell r="H392">
            <v>-8.8300000000000003E-2</v>
          </cell>
        </row>
        <row r="393">
          <cell r="B393" t="str">
            <v>KOIN</v>
          </cell>
          <cell r="C393">
            <v>2.35E-2</v>
          </cell>
          <cell r="D393">
            <v>0</v>
          </cell>
          <cell r="E393">
            <v>-2.01E-2</v>
          </cell>
          <cell r="F393">
            <v>-1.2500000000000001E-2</v>
          </cell>
          <cell r="G393">
            <v>-2.47E-2</v>
          </cell>
          <cell r="H393">
            <v>6.1899999999999997E-2</v>
          </cell>
        </row>
        <row r="394">
          <cell r="B394" t="str">
            <v>KONI</v>
          </cell>
          <cell r="C394">
            <v>-3.1399999999999997E-2</v>
          </cell>
          <cell r="D394">
            <v>-5.7700000000000001E-2</v>
          </cell>
          <cell r="E394">
            <v>-7.1999999999999998E-3</v>
          </cell>
          <cell r="F394">
            <v>-5.5100000000000003E-2</v>
          </cell>
          <cell r="G394">
            <v>2.1999999999999999E-2</v>
          </cell>
          <cell r="H394">
            <v>4.0000000000000002E-4</v>
          </cell>
        </row>
        <row r="395">
          <cell r="B395" t="str">
            <v>KOPI</v>
          </cell>
          <cell r="C395">
            <v>0.10780000000000001</v>
          </cell>
          <cell r="D395">
            <v>0.11</v>
          </cell>
          <cell r="E395">
            <v>6.3E-3</v>
          </cell>
          <cell r="F395">
            <v>-0.33050000000000002</v>
          </cell>
          <cell r="G395">
            <v>4.5600000000000002E-2</v>
          </cell>
          <cell r="H395">
            <v>5.3E-3</v>
          </cell>
        </row>
        <row r="396">
          <cell r="B396" t="str">
            <v>KOTA</v>
          </cell>
          <cell r="C396"/>
          <cell r="D396"/>
          <cell r="E396">
            <v>1.6500000000000001E-2</v>
          </cell>
          <cell r="F396">
            <v>1.09E-2</v>
          </cell>
          <cell r="G396">
            <v>-5.4999999999999997E-3</v>
          </cell>
          <cell r="H396">
            <v>-1.9300000000000001E-2</v>
          </cell>
        </row>
        <row r="397">
          <cell r="B397" t="str">
            <v>KPAL</v>
          </cell>
          <cell r="C397"/>
          <cell r="D397">
            <v>1.5100000000000001E-2</v>
          </cell>
          <cell r="E397">
            <v>1.55E-2</v>
          </cell>
          <cell r="F397">
            <v>1.8E-3</v>
          </cell>
          <cell r="G397">
            <v>-1.6999999999999999E-3</v>
          </cell>
          <cell r="H397"/>
        </row>
        <row r="398">
          <cell r="B398" t="str">
            <v>KPAS</v>
          </cell>
          <cell r="C398"/>
          <cell r="D398">
            <v>6.3E-3</v>
          </cell>
          <cell r="E398">
            <v>1.7999999999999999E-2</v>
          </cell>
          <cell r="F398">
            <v>3.8E-3</v>
          </cell>
          <cell r="G398">
            <v>2.3E-3</v>
          </cell>
          <cell r="H398">
            <v>-1.9199999999999998E-2</v>
          </cell>
        </row>
        <row r="399">
          <cell r="B399" t="str">
            <v>KPIG</v>
          </cell>
          <cell r="C399">
            <v>2.1600000000000001E-2</v>
          </cell>
          <cell r="D399">
            <v>0.1401</v>
          </cell>
          <cell r="E399">
            <v>8.7900000000000006E-2</v>
          </cell>
          <cell r="F399">
            <v>3.7699999999999997E-2</v>
          </cell>
          <cell r="G399">
            <v>1.1299999999999999E-2</v>
          </cell>
          <cell r="H399">
            <v>1.0699999999999999E-2</v>
          </cell>
        </row>
        <row r="400">
          <cell r="B400" t="str">
            <v>KRAH</v>
          </cell>
          <cell r="C400">
            <v>-1.4999999999999999E-2</v>
          </cell>
          <cell r="D400">
            <v>1.5E-3</v>
          </cell>
          <cell r="E400"/>
          <cell r="F400"/>
          <cell r="G400"/>
          <cell r="H400"/>
        </row>
        <row r="401">
          <cell r="B401" t="str">
            <v>KRAS</v>
          </cell>
          <cell r="C401">
            <v>-0.10150000000000001</v>
          </cell>
          <cell r="D401">
            <v>-4.4999999999999998E-2</v>
          </cell>
          <cell r="E401">
            <v>-2.0299999999999999E-2</v>
          </cell>
          <cell r="F401">
            <v>-4.3499999999999997E-2</v>
          </cell>
          <cell r="G401">
            <v>-0.14660000000000001</v>
          </cell>
          <cell r="H401">
            <v>7.0000000000000001E-3</v>
          </cell>
        </row>
        <row r="402">
          <cell r="B402" t="str">
            <v>KREN</v>
          </cell>
          <cell r="C402"/>
          <cell r="D402"/>
          <cell r="E402"/>
          <cell r="F402"/>
          <cell r="G402">
            <v>2.4299999999999999E-2</v>
          </cell>
          <cell r="H402">
            <v>-8.0799999999999997E-2</v>
          </cell>
        </row>
        <row r="403">
          <cell r="B403" t="str">
            <v>KUAS</v>
          </cell>
          <cell r="C403"/>
          <cell r="D403"/>
          <cell r="E403"/>
          <cell r="F403"/>
          <cell r="G403">
            <v>1.78E-2</v>
          </cell>
          <cell r="H403">
            <v>2.8299999999999999E-2</v>
          </cell>
        </row>
        <row r="404">
          <cell r="B404" t="str">
            <v>LABA</v>
          </cell>
          <cell r="C404"/>
          <cell r="D404"/>
          <cell r="E404"/>
          <cell r="F404">
            <v>6.5299999999999997E-2</v>
          </cell>
          <cell r="G404">
            <v>5.74E-2</v>
          </cell>
          <cell r="H404">
            <v>-6.5000000000000002E-2</v>
          </cell>
        </row>
        <row r="405">
          <cell r="B405" t="str">
            <v>LAND</v>
          </cell>
          <cell r="C405"/>
          <cell r="D405">
            <v>3.2099999999999997E-2</v>
          </cell>
          <cell r="E405">
            <v>4.3099999999999999E-2</v>
          </cell>
          <cell r="F405">
            <v>4.3900000000000002E-2</v>
          </cell>
          <cell r="G405">
            <v>4.0500000000000001E-2</v>
          </cell>
          <cell r="H405">
            <v>-2.41E-2</v>
          </cell>
        </row>
        <row r="406">
          <cell r="B406" t="str">
            <v>LAPD</v>
          </cell>
          <cell r="C406">
            <v>-5.5199999999999999E-2</v>
          </cell>
          <cell r="D406">
            <v>-4.2299999999999997E-2</v>
          </cell>
          <cell r="E406">
            <v>-7.6899999999999996E-2</v>
          </cell>
          <cell r="F406">
            <v>-0.51519999999999999</v>
          </cell>
          <cell r="G406">
            <v>-0.38390000000000002</v>
          </cell>
          <cell r="H406">
            <v>-0.39240000000000003</v>
          </cell>
        </row>
        <row r="407">
          <cell r="B407" t="str">
            <v>LCGP</v>
          </cell>
          <cell r="C407">
            <v>-4.0000000000000002E-4</v>
          </cell>
          <cell r="D407">
            <v>1.9E-3</v>
          </cell>
          <cell r="E407">
            <v>-8.0000000000000002E-3</v>
          </cell>
          <cell r="F407">
            <v>-4.3E-3</v>
          </cell>
          <cell r="G407">
            <v>-4.4000000000000003E-3</v>
          </cell>
          <cell r="H407">
            <v>-1.6999999999999999E-3</v>
          </cell>
        </row>
        <row r="408">
          <cell r="B408" t="str">
            <v>LCKM</v>
          </cell>
          <cell r="C408">
            <v>0.2031</v>
          </cell>
          <cell r="D408">
            <v>3.04E-2</v>
          </cell>
          <cell r="E408">
            <v>8.1900000000000001E-2</v>
          </cell>
          <cell r="F408">
            <v>4.02E-2</v>
          </cell>
          <cell r="G408">
            <v>1.6E-2</v>
          </cell>
          <cell r="H408">
            <v>3.32E-2</v>
          </cell>
        </row>
        <row r="409">
          <cell r="B409" t="str">
            <v>LEAD</v>
          </cell>
          <cell r="C409">
            <v>2.0000000000000001E-4</v>
          </cell>
          <cell r="D409">
            <v>-8.5699999999999998E-2</v>
          </cell>
          <cell r="E409">
            <v>-9.4899999999999998E-2</v>
          </cell>
          <cell r="F409">
            <v>-0.25240000000000001</v>
          </cell>
          <cell r="G409">
            <v>-5.5599999999999997E-2</v>
          </cell>
          <cell r="H409">
            <v>-1.84E-2</v>
          </cell>
        </row>
        <row r="410">
          <cell r="B410" t="str">
            <v>LFLO</v>
          </cell>
          <cell r="C410"/>
          <cell r="D410"/>
          <cell r="E410"/>
          <cell r="F410"/>
          <cell r="G410"/>
          <cell r="H410">
            <v>4.6600000000000003E-2</v>
          </cell>
        </row>
        <row r="411">
          <cell r="B411" t="str">
            <v>LIFE</v>
          </cell>
          <cell r="C411"/>
          <cell r="D411"/>
          <cell r="E411">
            <v>2.7400000000000001E-2</v>
          </cell>
          <cell r="F411">
            <v>2.12E-2</v>
          </cell>
          <cell r="G411">
            <v>1.7999999999999999E-2</v>
          </cell>
          <cell r="H411">
            <v>2.06E-2</v>
          </cell>
        </row>
        <row r="412">
          <cell r="B412" t="str">
            <v>LINK</v>
          </cell>
          <cell r="C412">
            <v>0.15640000000000001</v>
          </cell>
          <cell r="D412">
            <v>0.17249999999999999</v>
          </cell>
          <cell r="E412">
            <v>0.1862</v>
          </cell>
          <cell r="F412">
            <v>0.1338</v>
          </cell>
          <cell r="G412">
            <v>0.1411</v>
          </cell>
          <cell r="H412">
            <v>0.1303</v>
          </cell>
        </row>
        <row r="413">
          <cell r="B413" t="str">
            <v>LION</v>
          </cell>
          <cell r="C413">
            <v>7.3999999999999996E-2</v>
          </cell>
          <cell r="D413">
            <v>6.3899999999999998E-2</v>
          </cell>
          <cell r="E413">
            <v>1.3599999999999999E-2</v>
          </cell>
          <cell r="F413">
            <v>2.1299999999999999E-2</v>
          </cell>
          <cell r="G413">
            <v>1.2999999999999999E-3</v>
          </cell>
          <cell r="H413">
            <v>-1.43E-2</v>
          </cell>
        </row>
        <row r="414">
          <cell r="B414" t="str">
            <v>LMAS</v>
          </cell>
          <cell r="C414">
            <v>1.8700000000000001E-2</v>
          </cell>
          <cell r="D414">
            <v>1.9E-3</v>
          </cell>
          <cell r="E414">
            <v>2.5999999999999999E-3</v>
          </cell>
          <cell r="F414">
            <v>-5.8999999999999999E-3</v>
          </cell>
          <cell r="G414">
            <v>-8.9999999999999998E-4</v>
          </cell>
          <cell r="H414">
            <v>-9.4999999999999998E-3</v>
          </cell>
        </row>
        <row r="415">
          <cell r="B415" t="str">
            <v>LMPI</v>
          </cell>
          <cell r="C415">
            <v>5.0000000000000001E-3</v>
          </cell>
          <cell r="D415">
            <v>8.6E-3</v>
          </cell>
          <cell r="E415">
            <v>-3.7900000000000003E-2</v>
          </cell>
          <cell r="F415">
            <v>-5.7200000000000001E-2</v>
          </cell>
          <cell r="G415">
            <v>-5.4699999999999999E-2</v>
          </cell>
          <cell r="H415">
            <v>-5.7599999999999998E-2</v>
          </cell>
        </row>
        <row r="416">
          <cell r="B416" t="str">
            <v>LMSH</v>
          </cell>
          <cell r="C416">
            <v>1.4200000000000001E-2</v>
          </cell>
          <cell r="D416">
            <v>4.2200000000000001E-2</v>
          </cell>
          <cell r="E416">
            <v>0.08</v>
          </cell>
          <cell r="F416">
            <v>1.7999999999999999E-2</v>
          </cell>
          <cell r="G416">
            <v>-0.1188</v>
          </cell>
          <cell r="H416">
            <v>-5.5500000000000001E-2</v>
          </cell>
        </row>
        <row r="417">
          <cell r="B417" t="str">
            <v>LPCK</v>
          </cell>
          <cell r="C417">
            <v>0.18459999999999999</v>
          </cell>
          <cell r="D417">
            <v>9.7000000000000003E-2</v>
          </cell>
          <cell r="E417">
            <v>4.0500000000000001E-2</v>
          </cell>
          <cell r="F417">
            <v>0.18090000000000001</v>
          </cell>
          <cell r="G417">
            <v>2.9000000000000001E-2</v>
          </cell>
          <cell r="H417">
            <v>-0.33310000000000001</v>
          </cell>
        </row>
        <row r="418">
          <cell r="B418" t="str">
            <v>LPGI</v>
          </cell>
          <cell r="C418">
            <v>3.5200000000000002E-2</v>
          </cell>
          <cell r="D418">
            <v>3.6700000000000003E-2</v>
          </cell>
          <cell r="E418">
            <v>3.9399999999999998E-2</v>
          </cell>
          <cell r="F418">
            <v>2.8299999999999999E-2</v>
          </cell>
          <cell r="G418">
            <v>3.2599999999999997E-2</v>
          </cell>
          <cell r="H418">
            <v>3.5499999999999997E-2</v>
          </cell>
        </row>
        <row r="419">
          <cell r="B419" t="str">
            <v>LPIN</v>
          </cell>
          <cell r="C419">
            <v>-5.6000000000000001E-2</v>
          </cell>
          <cell r="D419">
            <v>-0.12690000000000001</v>
          </cell>
          <cell r="E419">
            <v>0.51470000000000005</v>
          </cell>
          <cell r="F419">
            <v>0.1157</v>
          </cell>
          <cell r="G419">
            <v>9.5500000000000002E-2</v>
          </cell>
          <cell r="H419">
            <v>2.0299999999999999E-2</v>
          </cell>
        </row>
        <row r="420">
          <cell r="B420" t="str">
            <v>LPKR</v>
          </cell>
          <cell r="C420">
            <v>1.35E-2</v>
          </cell>
          <cell r="D420">
            <v>2.0299999999999999E-2</v>
          </cell>
          <cell r="E420">
            <v>1.2E-2</v>
          </cell>
          <cell r="F420">
            <v>1.3599999999999999E-2</v>
          </cell>
          <cell r="G420">
            <v>-3.8100000000000002E-2</v>
          </cell>
          <cell r="H420">
            <v>-0.1663</v>
          </cell>
        </row>
        <row r="421">
          <cell r="B421" t="str">
            <v>LPLI</v>
          </cell>
          <cell r="C421">
            <v>-0.1244</v>
          </cell>
          <cell r="D421">
            <v>-9.3600000000000003E-2</v>
          </cell>
          <cell r="E421">
            <v>-0.1835</v>
          </cell>
          <cell r="F421">
            <v>-4.1799999999999997E-2</v>
          </cell>
          <cell r="G421">
            <v>-1.9599999999999999E-2</v>
          </cell>
          <cell r="H421">
            <v>-2.18E-2</v>
          </cell>
        </row>
        <row r="422">
          <cell r="B422" t="str">
            <v>LPPF</v>
          </cell>
          <cell r="C422">
            <v>0.48780000000000001</v>
          </cell>
          <cell r="D422">
            <v>0.4617</v>
          </cell>
          <cell r="E422">
            <v>0.37080000000000002</v>
          </cell>
          <cell r="F422">
            <v>0.2097</v>
          </cell>
          <cell r="G422">
            <v>0.27700000000000002</v>
          </cell>
          <cell r="H422">
            <v>-0.15659999999999999</v>
          </cell>
        </row>
        <row r="423">
          <cell r="B423" t="str">
            <v>LPPS</v>
          </cell>
          <cell r="C423">
            <v>2.7000000000000001E-3</v>
          </cell>
          <cell r="D423">
            <v>3.1800000000000002E-2</v>
          </cell>
          <cell r="E423">
            <v>-5.9999999999999995E-4</v>
          </cell>
          <cell r="F423">
            <v>2.9399999999999999E-2</v>
          </cell>
          <cell r="G423">
            <v>-3.44E-2</v>
          </cell>
          <cell r="H423">
            <v>1.43E-2</v>
          </cell>
        </row>
        <row r="424">
          <cell r="B424" t="str">
            <v>LRNA</v>
          </cell>
          <cell r="C424">
            <v>-4.7999999999999996E-3</v>
          </cell>
          <cell r="D424">
            <v>-8.8300000000000003E-2</v>
          </cell>
          <cell r="E424">
            <v>-0.13600000000000001</v>
          </cell>
          <cell r="F424">
            <v>-0.105</v>
          </cell>
          <cell r="G424">
            <v>-2.23E-2</v>
          </cell>
          <cell r="H424">
            <v>-0.15010000000000001</v>
          </cell>
        </row>
        <row r="425">
          <cell r="B425" t="str">
            <v>LSIP</v>
          </cell>
          <cell r="C425">
            <v>7.0999999999999994E-2</v>
          </cell>
          <cell r="D425">
            <v>6.4899999999999999E-2</v>
          </cell>
          <cell r="E425">
            <v>7.5899999999999995E-2</v>
          </cell>
          <cell r="F425">
            <v>3.3300000000000003E-2</v>
          </cell>
          <cell r="G425">
            <v>2.5100000000000001E-2</v>
          </cell>
          <cell r="H425">
            <v>6.5799999999999997E-2</v>
          </cell>
        </row>
        <row r="426">
          <cell r="B426" t="str">
            <v>LTLS</v>
          </cell>
          <cell r="C426">
            <v>8.0000000000000004E-4</v>
          </cell>
          <cell r="D426">
            <v>1.09E-2</v>
          </cell>
          <cell r="E426">
            <v>2.6200000000000001E-2</v>
          </cell>
          <cell r="F426">
            <v>3.3099999999999997E-2</v>
          </cell>
          <cell r="G426">
            <v>2.9600000000000001E-2</v>
          </cell>
          <cell r="H426">
            <v>1.32E-2</v>
          </cell>
        </row>
        <row r="427">
          <cell r="B427" t="str">
            <v>LUCK</v>
          </cell>
          <cell r="C427"/>
          <cell r="D427"/>
          <cell r="E427">
            <v>0.13039999999999999</v>
          </cell>
          <cell r="F427">
            <v>1.84E-2</v>
          </cell>
          <cell r="G427">
            <v>4.1799999999999997E-2</v>
          </cell>
          <cell r="H427">
            <v>-1.6899999999999998E-2</v>
          </cell>
        </row>
        <row r="428">
          <cell r="B428" t="str">
            <v>LUCY</v>
          </cell>
          <cell r="C428"/>
          <cell r="D428"/>
          <cell r="E428"/>
          <cell r="F428"/>
          <cell r="G428"/>
          <cell r="H428"/>
        </row>
        <row r="429">
          <cell r="B429" t="str">
            <v>MABA</v>
          </cell>
          <cell r="C429">
            <v>-5.8599999999999999E-2</v>
          </cell>
          <cell r="D429">
            <v>-2.2499999999999999E-2</v>
          </cell>
          <cell r="E429">
            <v>-2.9700000000000001E-2</v>
          </cell>
          <cell r="F429">
            <v>-8.72E-2</v>
          </cell>
          <cell r="G429">
            <v>-0.1154</v>
          </cell>
          <cell r="H429"/>
        </row>
        <row r="430">
          <cell r="B430" t="str">
            <v>MAGP</v>
          </cell>
          <cell r="C430">
            <v>-8.1600000000000006E-2</v>
          </cell>
          <cell r="D430">
            <v>-3.7100000000000001E-2</v>
          </cell>
          <cell r="E430">
            <v>-0.13489999999999999</v>
          </cell>
          <cell r="F430">
            <v>-4.8800000000000003E-2</v>
          </cell>
          <cell r="G430">
            <v>-0.1028</v>
          </cell>
          <cell r="H430">
            <v>-0.17399999999999999</v>
          </cell>
        </row>
        <row r="431">
          <cell r="B431" t="str">
            <v>MAIN</v>
          </cell>
          <cell r="C431">
            <v>-1.6799999999999999E-2</v>
          </cell>
          <cell r="D431">
            <v>5.4300000000000001E-2</v>
          </cell>
          <cell r="E431">
            <v>1.0999999999999999E-2</v>
          </cell>
          <cell r="F431">
            <v>6.83E-2</v>
          </cell>
          <cell r="G431">
            <v>3.39E-2</v>
          </cell>
          <cell r="H431">
            <v>-8.3000000000000001E-3</v>
          </cell>
        </row>
        <row r="432">
          <cell r="B432" t="str">
            <v>MAMI</v>
          </cell>
          <cell r="C432">
            <v>2.7000000000000001E-3</v>
          </cell>
          <cell r="D432">
            <v>2.35E-2</v>
          </cell>
          <cell r="E432">
            <v>2.4400000000000002E-2</v>
          </cell>
          <cell r="F432">
            <v>1.6000000000000001E-3</v>
          </cell>
          <cell r="G432">
            <v>-1.6000000000000001E-3</v>
          </cell>
          <cell r="H432"/>
        </row>
        <row r="433">
          <cell r="B433" t="str">
            <v>MAPA</v>
          </cell>
          <cell r="C433"/>
          <cell r="D433">
            <v>9.7100000000000006E-2</v>
          </cell>
          <cell r="E433">
            <v>0.1087</v>
          </cell>
          <cell r="F433">
            <v>0.10970000000000001</v>
          </cell>
          <cell r="G433">
            <v>0.1772</v>
          </cell>
          <cell r="H433">
            <v>4.0000000000000002E-4</v>
          </cell>
        </row>
        <row r="434">
          <cell r="B434" t="str">
            <v>MAPB</v>
          </cell>
          <cell r="C434">
            <v>0.1074</v>
          </cell>
          <cell r="D434">
            <v>0.1147</v>
          </cell>
          <cell r="E434">
            <v>7.3999999999999996E-2</v>
          </cell>
          <cell r="F434">
            <v>6.5699999999999995E-2</v>
          </cell>
          <cell r="G434">
            <v>8.6999999999999994E-2</v>
          </cell>
          <cell r="H434">
            <v>-7.3099999999999998E-2</v>
          </cell>
        </row>
        <row r="435">
          <cell r="B435" t="str">
            <v>MAPI</v>
          </cell>
          <cell r="C435">
            <v>4.1000000000000003E-3</v>
          </cell>
          <cell r="D435">
            <v>2.07E-2</v>
          </cell>
          <cell r="E435">
            <v>3.0300000000000001E-2</v>
          </cell>
          <cell r="F435">
            <v>6.1199999999999997E-2</v>
          </cell>
          <cell r="G435">
            <v>7.0300000000000001E-2</v>
          </cell>
          <cell r="H435">
            <v>-3.5099999999999999E-2</v>
          </cell>
        </row>
        <row r="436">
          <cell r="B436" t="str">
            <v>MARI</v>
          </cell>
          <cell r="C436">
            <v>0.2001</v>
          </cell>
          <cell r="D436">
            <v>0.2321</v>
          </cell>
          <cell r="E436">
            <v>0.11899999999999999</v>
          </cell>
          <cell r="F436">
            <v>0.1066</v>
          </cell>
          <cell r="G436">
            <v>9.8299999999999998E-2</v>
          </cell>
          <cell r="H436">
            <v>-0.1336</v>
          </cell>
        </row>
        <row r="437">
          <cell r="B437" t="str">
            <v>MARK</v>
          </cell>
          <cell r="C437">
            <v>7.6300000000000007E-2</v>
          </cell>
          <cell r="D437">
            <v>0.1245</v>
          </cell>
          <cell r="E437">
            <v>0.23619999999999999</v>
          </cell>
          <cell r="F437">
            <v>0.30020000000000002</v>
          </cell>
          <cell r="G437">
            <v>0.23180000000000001</v>
          </cell>
          <cell r="H437">
            <v>0.24840000000000001</v>
          </cell>
        </row>
        <row r="438">
          <cell r="B438" t="str">
            <v>MASA</v>
          </cell>
          <cell r="C438">
            <v>-4.3799999999999999E-2</v>
          </cell>
          <cell r="D438">
            <v>-1.11E-2</v>
          </cell>
          <cell r="E438">
            <v>-1.2699999999999999E-2</v>
          </cell>
          <cell r="F438">
            <v>-9.2399999999999996E-2</v>
          </cell>
          <cell r="G438">
            <v>-2.2200000000000001E-2</v>
          </cell>
          <cell r="H438">
            <v>7.3800000000000004E-2</v>
          </cell>
        </row>
        <row r="439">
          <cell r="B439" t="str">
            <v>MASB</v>
          </cell>
          <cell r="C439"/>
          <cell r="D439"/>
          <cell r="E439"/>
          <cell r="F439"/>
          <cell r="G439">
            <v>9.1999999999999998E-3</v>
          </cell>
          <cell r="H439">
            <v>6.0000000000000001E-3</v>
          </cell>
        </row>
        <row r="440">
          <cell r="B440" t="str">
            <v>MAYA</v>
          </cell>
          <cell r="C440">
            <v>1.5599999999999999E-2</v>
          </cell>
          <cell r="D440">
            <v>1.52E-2</v>
          </cell>
          <cell r="E440">
            <v>0.01</v>
          </cell>
          <cell r="F440">
            <v>5.4000000000000003E-3</v>
          </cell>
          <cell r="G440">
            <v>5.8999999999999999E-3</v>
          </cell>
          <cell r="H440">
            <v>6.9999999999999999E-4</v>
          </cell>
        </row>
        <row r="441">
          <cell r="B441" t="str">
            <v>MBAP</v>
          </cell>
          <cell r="C441">
            <v>0.36580000000000001</v>
          </cell>
          <cell r="D441">
            <v>0.2404</v>
          </cell>
          <cell r="E441">
            <v>0.42309999999999998</v>
          </cell>
          <cell r="F441">
            <v>0.30099999999999999</v>
          </cell>
          <cell r="G441">
            <v>0.1928</v>
          </cell>
          <cell r="H441">
            <v>0.1467</v>
          </cell>
        </row>
        <row r="442">
          <cell r="B442" t="str">
            <v>MBSS</v>
          </cell>
          <cell r="C442">
            <v>-3.6700000000000003E-2</v>
          </cell>
          <cell r="D442">
            <v>-0.1051</v>
          </cell>
          <cell r="E442">
            <v>-3.5400000000000001E-2</v>
          </cell>
          <cell r="F442">
            <v>-7.1499999999999994E-2</v>
          </cell>
          <cell r="G442">
            <v>6.8999999999999999E-3</v>
          </cell>
          <cell r="H442">
            <v>-7.2599999999999998E-2</v>
          </cell>
        </row>
        <row r="443">
          <cell r="B443" t="str">
            <v>MBTO</v>
          </cell>
          <cell r="C443">
            <v>-2.2100000000000002E-2</v>
          </cell>
          <cell r="D443">
            <v>1.2999999999999999E-2</v>
          </cell>
          <cell r="E443">
            <v>-3.3099999999999997E-2</v>
          </cell>
          <cell r="F443">
            <v>-0.1598</v>
          </cell>
          <cell r="G443">
            <v>-0.1081</v>
          </cell>
          <cell r="H443">
            <v>-0.25819999999999999</v>
          </cell>
        </row>
        <row r="444">
          <cell r="B444" t="str">
            <v>MCAS</v>
          </cell>
          <cell r="C444">
            <v>1.52E-2</v>
          </cell>
          <cell r="D444">
            <v>0.27550000000000002</v>
          </cell>
          <cell r="E444">
            <v>3.3599999999999998E-2</v>
          </cell>
          <cell r="F444">
            <v>0.21959999999999999</v>
          </cell>
          <cell r="G444">
            <v>5.0099999999999999E-2</v>
          </cell>
          <cell r="H444">
            <v>1.26E-2</v>
          </cell>
        </row>
        <row r="445">
          <cell r="B445" t="str">
            <v>MCOL</v>
          </cell>
          <cell r="C445"/>
          <cell r="D445"/>
          <cell r="E445"/>
          <cell r="F445"/>
          <cell r="G445">
            <v>0.1043</v>
          </cell>
          <cell r="H445">
            <v>0.12590000000000001</v>
          </cell>
        </row>
        <row r="446">
          <cell r="B446" t="str">
            <v>MCOR</v>
          </cell>
          <cell r="C446">
            <v>6.7999999999999996E-3</v>
          </cell>
          <cell r="D446">
            <v>2E-3</v>
          </cell>
          <cell r="E446">
            <v>3.5999999999999999E-3</v>
          </cell>
          <cell r="F446">
            <v>5.7000000000000002E-3</v>
          </cell>
          <cell r="G446">
            <v>4.4999999999999997E-3</v>
          </cell>
          <cell r="H446">
            <v>2.3E-3</v>
          </cell>
        </row>
        <row r="447">
          <cell r="B447" t="str">
            <v>MDIA</v>
          </cell>
          <cell r="C447">
            <v>0.1239</v>
          </cell>
          <cell r="D447">
            <v>0.24540000000000001</v>
          </cell>
          <cell r="E447">
            <v>0.13550000000000001</v>
          </cell>
          <cell r="F447">
            <v>-2.6499999999999999E-2</v>
          </cell>
          <cell r="G447">
            <v>1.12E-2</v>
          </cell>
          <cell r="H447">
            <v>1.5900000000000001E-2</v>
          </cell>
        </row>
        <row r="448">
          <cell r="B448" t="str">
            <v>MDKA</v>
          </cell>
          <cell r="C448">
            <v>-3.4200000000000001E-2</v>
          </cell>
          <cell r="D448">
            <v>-1.14E-2</v>
          </cell>
          <cell r="E448">
            <v>0.12759999999999999</v>
          </cell>
          <cell r="F448">
            <v>8.9800000000000005E-2</v>
          </cell>
          <cell r="G448">
            <v>8.1000000000000003E-2</v>
          </cell>
          <cell r="H448">
            <v>3.85E-2</v>
          </cell>
        </row>
        <row r="449">
          <cell r="B449" t="str">
            <v>MDKI</v>
          </cell>
          <cell r="C449">
            <v>1.7500000000000002E-2</v>
          </cell>
          <cell r="D449">
            <v>0.27300000000000002</v>
          </cell>
          <cell r="E449">
            <v>7.8100000000000003E-2</v>
          </cell>
          <cell r="F449">
            <v>3.7600000000000001E-2</v>
          </cell>
          <cell r="G449">
            <v>3.5299999999999998E-2</v>
          </cell>
          <cell r="H449">
            <v>4.2000000000000003E-2</v>
          </cell>
        </row>
        <row r="450">
          <cell r="B450" t="str">
            <v>MDLN</v>
          </cell>
          <cell r="C450">
            <v>7.5300000000000006E-2</v>
          </cell>
          <cell r="D450">
            <v>3.6600000000000001E-2</v>
          </cell>
          <cell r="E450">
            <v>4.2200000000000001E-2</v>
          </cell>
          <cell r="F450">
            <v>1.6999999999999999E-3</v>
          </cell>
          <cell r="G450">
            <v>-6.7000000000000002E-3</v>
          </cell>
          <cell r="H450">
            <v>-0.115</v>
          </cell>
        </row>
        <row r="451">
          <cell r="B451" t="str">
            <v>MDRN</v>
          </cell>
          <cell r="C451">
            <v>-2.4E-2</v>
          </cell>
          <cell r="D451">
            <v>-0.28470000000000001</v>
          </cell>
          <cell r="E451">
            <v>-0.74080000000000001</v>
          </cell>
          <cell r="F451">
            <v>-4.5600000000000002E-2</v>
          </cell>
          <cell r="G451">
            <v>-7.5300000000000006E-2</v>
          </cell>
          <cell r="H451">
            <v>-0.45100000000000001</v>
          </cell>
        </row>
        <row r="452">
          <cell r="B452" t="str">
            <v>MEDC</v>
          </cell>
          <cell r="C452">
            <v>-6.7500000000000004E-2</v>
          </cell>
          <cell r="D452">
            <v>5.6800000000000003E-2</v>
          </cell>
          <cell r="E452">
            <v>2.9000000000000001E-2</v>
          </cell>
          <cell r="F452">
            <v>-1.0800000000000001E-2</v>
          </cell>
          <cell r="G452">
            <v>-7.7000000000000002E-3</v>
          </cell>
          <cell r="H452">
            <v>-3.2500000000000001E-2</v>
          </cell>
        </row>
        <row r="453">
          <cell r="B453" t="str">
            <v>MEGA</v>
          </cell>
          <cell r="C453">
            <v>1.5599999999999999E-2</v>
          </cell>
          <cell r="D453">
            <v>1.67E-2</v>
          </cell>
          <cell r="E453">
            <v>1.7000000000000001E-2</v>
          </cell>
          <cell r="F453">
            <v>1.9300000000000001E-2</v>
          </cell>
          <cell r="G453">
            <v>2.1700000000000001E-2</v>
          </cell>
          <cell r="H453">
            <v>2.8199999999999999E-2</v>
          </cell>
        </row>
        <row r="454">
          <cell r="B454" t="str">
            <v>MERK</v>
          </cell>
          <cell r="C454">
            <v>0.21079999999999999</v>
          </cell>
          <cell r="D454">
            <v>0.22209999999999999</v>
          </cell>
          <cell r="E454">
            <v>0.18190000000000001</v>
          </cell>
          <cell r="F454">
            <v>1.1026</v>
          </cell>
          <cell r="G454">
            <v>7.2300000000000003E-2</v>
          </cell>
          <cell r="H454">
            <v>7.85E-2</v>
          </cell>
        </row>
        <row r="455">
          <cell r="B455" t="str">
            <v>META</v>
          </cell>
          <cell r="C455">
            <v>2.9399999999999999E-2</v>
          </cell>
          <cell r="D455">
            <v>2.86E-2</v>
          </cell>
          <cell r="E455">
            <v>7.1000000000000004E-3</v>
          </cell>
          <cell r="F455">
            <v>3.73E-2</v>
          </cell>
          <cell r="G455">
            <v>3.0700000000000002E-2</v>
          </cell>
          <cell r="H455">
            <v>1.2699999999999999E-2</v>
          </cell>
        </row>
        <row r="456">
          <cell r="B456" t="str">
            <v>MFIN</v>
          </cell>
          <cell r="C456">
            <v>5.2499999999999998E-2</v>
          </cell>
          <cell r="D456">
            <v>6.2600000000000003E-2</v>
          </cell>
          <cell r="E456">
            <v>9.8199999999999996E-2</v>
          </cell>
          <cell r="F456">
            <v>9.7500000000000003E-2</v>
          </cell>
          <cell r="G456">
            <v>9.0300000000000005E-2</v>
          </cell>
          <cell r="H456">
            <v>3.9E-2</v>
          </cell>
        </row>
        <row r="457">
          <cell r="B457" t="str">
            <v>MFMI</v>
          </cell>
          <cell r="C457">
            <v>9.5399999999999999E-2</v>
          </cell>
          <cell r="D457">
            <v>0.1045</v>
          </cell>
          <cell r="E457">
            <v>0.10050000000000001</v>
          </cell>
          <cell r="F457">
            <v>0.1023</v>
          </cell>
          <cell r="G457">
            <v>0.3836</v>
          </cell>
          <cell r="H457">
            <v>4.7600000000000003E-2</v>
          </cell>
        </row>
        <row r="458">
          <cell r="B458" t="str">
            <v>MGLV</v>
          </cell>
          <cell r="C458"/>
          <cell r="D458"/>
          <cell r="E458"/>
          <cell r="F458"/>
          <cell r="G458">
            <v>8.0000000000000002E-3</v>
          </cell>
          <cell r="H458">
            <v>3.85E-2</v>
          </cell>
        </row>
        <row r="459">
          <cell r="B459" t="str">
            <v>MGNA</v>
          </cell>
          <cell r="C459"/>
          <cell r="D459"/>
          <cell r="E459"/>
          <cell r="F459">
            <v>-0.1613</v>
          </cell>
          <cell r="G459">
            <v>-0.81059999999999999</v>
          </cell>
          <cell r="H459">
            <v>1.1113</v>
          </cell>
        </row>
        <row r="460">
          <cell r="B460" t="str">
            <v>MGRO</v>
          </cell>
          <cell r="C460"/>
          <cell r="D460">
            <v>4.5600000000000002E-2</v>
          </cell>
          <cell r="E460">
            <v>1.2800000000000001E-2</v>
          </cell>
          <cell r="F460">
            <v>8.2699999999999996E-2</v>
          </cell>
          <cell r="G460">
            <v>1.0999999999999999E-2</v>
          </cell>
          <cell r="H460">
            <v>-3.6999999999999998E-2</v>
          </cell>
        </row>
        <row r="461">
          <cell r="B461" t="str">
            <v>MICE</v>
          </cell>
          <cell r="C461">
            <v>3.2800000000000003E-2</v>
          </cell>
          <cell r="D461">
            <v>2.58E-2</v>
          </cell>
          <cell r="E461">
            <v>7.7899999999999997E-2</v>
          </cell>
          <cell r="F461">
            <v>3.6799999999999999E-2</v>
          </cell>
          <cell r="G461">
            <v>3.7600000000000001E-2</v>
          </cell>
          <cell r="H461">
            <v>2.5999999999999999E-3</v>
          </cell>
        </row>
        <row r="462">
          <cell r="B462" t="str">
            <v>MIDI</v>
          </cell>
          <cell r="C462">
            <v>4.8399999999999999E-2</v>
          </cell>
          <cell r="D462">
            <v>5.2299999999999999E-2</v>
          </cell>
          <cell r="E462">
            <v>2.2499999999999999E-2</v>
          </cell>
          <cell r="F462">
            <v>3.2399999999999998E-2</v>
          </cell>
          <cell r="G462">
            <v>4.0800000000000003E-2</v>
          </cell>
          <cell r="H462">
            <v>3.6700000000000003E-2</v>
          </cell>
        </row>
        <row r="463">
          <cell r="B463" t="str">
            <v>MIKA</v>
          </cell>
          <cell r="C463">
            <v>0.1925</v>
          </cell>
          <cell r="D463">
            <v>0.17610000000000001</v>
          </cell>
          <cell r="E463">
            <v>0.153</v>
          </cell>
          <cell r="F463">
            <v>0.12520000000000001</v>
          </cell>
          <cell r="G463">
            <v>0.13689999999999999</v>
          </cell>
          <cell r="H463">
            <v>0.1409</v>
          </cell>
        </row>
        <row r="464">
          <cell r="B464" t="str">
            <v>MINA</v>
          </cell>
          <cell r="C464">
            <v>-9.5999999999999992E-3</v>
          </cell>
          <cell r="D464">
            <v>-1.5900000000000001E-2</v>
          </cell>
          <cell r="E464">
            <v>1.43E-2</v>
          </cell>
          <cell r="F464">
            <v>1.5599999999999999E-2</v>
          </cell>
          <cell r="G464">
            <v>7.4000000000000003E-3</v>
          </cell>
          <cell r="H464">
            <v>-6.9099999999999995E-2</v>
          </cell>
        </row>
        <row r="465">
          <cell r="B465" t="str">
            <v>MIRA</v>
          </cell>
          <cell r="C465">
            <v>-2.7E-2</v>
          </cell>
          <cell r="D465">
            <v>-8.5400000000000004E-2</v>
          </cell>
          <cell r="E465">
            <v>-4.8800000000000003E-2</v>
          </cell>
          <cell r="F465">
            <v>6.7000000000000002E-3</v>
          </cell>
          <cell r="G465">
            <v>-8.3999999999999995E-3</v>
          </cell>
          <cell r="H465">
            <v>-5.3999999999999999E-2</v>
          </cell>
        </row>
        <row r="466">
          <cell r="B466" t="str">
            <v>MITI</v>
          </cell>
          <cell r="C466">
            <v>-0.5736</v>
          </cell>
          <cell r="D466">
            <v>-9.4799999999999995E-2</v>
          </cell>
          <cell r="E466">
            <v>-0.1019</v>
          </cell>
          <cell r="F466">
            <v>4.1700000000000001E-2</v>
          </cell>
          <cell r="G466">
            <v>-0.76519999999999999</v>
          </cell>
          <cell r="H466">
            <v>2.5100000000000001E-2</v>
          </cell>
        </row>
        <row r="467">
          <cell r="B467" t="str">
            <v>MKNT</v>
          </cell>
          <cell r="C467">
            <v>3.3399999999999999E-2</v>
          </cell>
          <cell r="D467">
            <v>1.55E-2</v>
          </cell>
          <cell r="E467">
            <v>4.3799999999999999E-2</v>
          </cell>
          <cell r="F467">
            <v>-7.9000000000000008E-3</v>
          </cell>
          <cell r="G467">
            <v>-9.7100000000000006E-2</v>
          </cell>
          <cell r="H467">
            <v>-8.2000000000000003E-2</v>
          </cell>
        </row>
        <row r="468">
          <cell r="B468" t="str">
            <v>MKPI</v>
          </cell>
          <cell r="C468">
            <v>0.17749999999999999</v>
          </cell>
          <cell r="D468">
            <v>0.19470000000000001</v>
          </cell>
          <cell r="E468">
            <v>0.17760000000000001</v>
          </cell>
          <cell r="F468">
            <v>0.1472</v>
          </cell>
          <cell r="G468">
            <v>8.6099999999999996E-2</v>
          </cell>
          <cell r="H468">
            <v>3.1E-2</v>
          </cell>
        </row>
        <row r="469">
          <cell r="B469" t="str">
            <v>MLBI</v>
          </cell>
          <cell r="C469">
            <v>0.2293</v>
          </cell>
          <cell r="D469">
            <v>0.44869999999999999</v>
          </cell>
          <cell r="E469">
            <v>0.55249999999999999</v>
          </cell>
          <cell r="F469">
            <v>0.4536</v>
          </cell>
          <cell r="G469">
            <v>0.41670000000000001</v>
          </cell>
          <cell r="H469">
            <v>9.8400000000000001E-2</v>
          </cell>
        </row>
        <row r="470">
          <cell r="B470" t="str">
            <v>MLIA</v>
          </cell>
          <cell r="C470">
            <v>-2.1700000000000001E-2</v>
          </cell>
          <cell r="D470">
            <v>1.1999999999999999E-3</v>
          </cell>
          <cell r="E470">
            <v>7.4000000000000003E-3</v>
          </cell>
          <cell r="F470">
            <v>3.6200000000000003E-2</v>
          </cell>
          <cell r="G470">
            <v>2.3E-2</v>
          </cell>
          <cell r="H470">
            <v>9.5999999999999992E-3</v>
          </cell>
        </row>
        <row r="471">
          <cell r="B471" t="str">
            <v>MLPL</v>
          </cell>
          <cell r="C471">
            <v>-5.2200000000000003E-2</v>
          </cell>
          <cell r="D471">
            <v>1.0500000000000001E-2</v>
          </cell>
          <cell r="E471">
            <v>-5.6500000000000002E-2</v>
          </cell>
          <cell r="F471">
            <v>-6.5699999999999995E-2</v>
          </cell>
          <cell r="G471">
            <v>-5.3400000000000003E-2</v>
          </cell>
          <cell r="H471">
            <v>-5.1200000000000002E-2</v>
          </cell>
        </row>
        <row r="472">
          <cell r="B472" t="str">
            <v>MLPT</v>
          </cell>
          <cell r="C472">
            <v>5.8099999999999999E-2</v>
          </cell>
          <cell r="D472">
            <v>8.5300000000000001E-2</v>
          </cell>
          <cell r="E472">
            <v>6.1600000000000002E-2</v>
          </cell>
          <cell r="F472">
            <v>5.0700000000000002E-2</v>
          </cell>
          <cell r="G472">
            <v>6.59E-2</v>
          </cell>
          <cell r="H472">
            <v>7.6300000000000007E-2</v>
          </cell>
        </row>
        <row r="473">
          <cell r="B473" t="str">
            <v>MMLP</v>
          </cell>
          <cell r="C473">
            <v>4.2799999999999998E-2</v>
          </cell>
          <cell r="D473">
            <v>9.5399999999999999E-2</v>
          </cell>
          <cell r="E473">
            <v>5.4100000000000002E-2</v>
          </cell>
          <cell r="F473">
            <v>3.85E-2</v>
          </cell>
          <cell r="G473">
            <v>1.7600000000000001E-2</v>
          </cell>
          <cell r="H473">
            <v>-2.2499999999999999E-2</v>
          </cell>
        </row>
        <row r="474">
          <cell r="B474" t="str">
            <v>MNCN</v>
          </cell>
          <cell r="C474">
            <v>8.4400000000000003E-2</v>
          </cell>
          <cell r="D474">
            <v>9.5299999999999996E-2</v>
          </cell>
          <cell r="E474">
            <v>9.9199999999999997E-2</v>
          </cell>
          <cell r="F474">
            <v>9.7600000000000006E-2</v>
          </cell>
          <cell r="G474">
            <v>0.13070000000000001</v>
          </cell>
          <cell r="H474">
            <v>9.5100000000000004E-2</v>
          </cell>
        </row>
        <row r="475">
          <cell r="B475" t="str">
            <v>MOLI</v>
          </cell>
          <cell r="C475"/>
          <cell r="D475">
            <v>2.0400000000000001E-2</v>
          </cell>
          <cell r="E475">
            <v>4.8800000000000003E-2</v>
          </cell>
          <cell r="F475">
            <v>4.5900000000000003E-2</v>
          </cell>
          <cell r="G475">
            <v>2.6800000000000001E-2</v>
          </cell>
          <cell r="H475">
            <v>3.1800000000000002E-2</v>
          </cell>
        </row>
        <row r="476">
          <cell r="B476" t="str">
            <v>MPMX</v>
          </cell>
          <cell r="C476">
            <v>0.02</v>
          </cell>
          <cell r="D476">
            <v>2.4500000000000001E-2</v>
          </cell>
          <cell r="E476">
            <v>3.1199999999999999E-2</v>
          </cell>
          <cell r="F476">
            <v>0.33760000000000001</v>
          </cell>
          <cell r="G476">
            <v>4.0300000000000002E-2</v>
          </cell>
          <cell r="H476">
            <v>1.26E-2</v>
          </cell>
        </row>
        <row r="477">
          <cell r="B477" t="str">
            <v>MPOW</v>
          </cell>
          <cell r="C477">
            <v>3.3399999999999999E-2</v>
          </cell>
          <cell r="D477">
            <v>3.1E-2</v>
          </cell>
          <cell r="E477">
            <v>3.6200000000000003E-2</v>
          </cell>
          <cell r="F477">
            <v>9.4999999999999998E-3</v>
          </cell>
          <cell r="G477">
            <v>1.0500000000000001E-2</v>
          </cell>
          <cell r="H477">
            <v>0</v>
          </cell>
        </row>
        <row r="478">
          <cell r="B478" t="str">
            <v>MPPA</v>
          </cell>
          <cell r="C478">
            <v>3.7400000000000003E-2</v>
          </cell>
          <cell r="D478">
            <v>6.0000000000000001E-3</v>
          </cell>
          <cell r="E478">
            <v>-0.20499999999999999</v>
          </cell>
          <cell r="F478">
            <v>-0.17549999999999999</v>
          </cell>
          <cell r="G478">
            <v>-0.12809999999999999</v>
          </cell>
          <cell r="H478">
            <v>-9.7299999999999998E-2</v>
          </cell>
        </row>
        <row r="479">
          <cell r="B479" t="str">
            <v>MPRO</v>
          </cell>
          <cell r="C479"/>
          <cell r="D479">
            <v>-4.7000000000000002E-3</v>
          </cell>
          <cell r="E479">
            <v>-1.0999999999999999E-2</v>
          </cell>
          <cell r="F479">
            <v>-1.9599999999999999E-2</v>
          </cell>
          <cell r="G479">
            <v>2.58E-2</v>
          </cell>
          <cell r="H479">
            <v>7.1999999999999998E-3</v>
          </cell>
        </row>
        <row r="480">
          <cell r="B480" t="str">
            <v>MRAT</v>
          </cell>
          <cell r="C480">
            <v>2.0999999999999999E-3</v>
          </cell>
          <cell r="D480">
            <v>-1.1299999999999999E-2</v>
          </cell>
          <cell r="E480">
            <v>-2.7000000000000001E-3</v>
          </cell>
          <cell r="F480">
            <v>-4.4999999999999997E-3</v>
          </cell>
          <cell r="G480">
            <v>2.9999999999999997E-4</v>
          </cell>
          <cell r="H480">
            <v>-1.24E-2</v>
          </cell>
        </row>
        <row r="481">
          <cell r="B481" t="str">
            <v>MREI</v>
          </cell>
          <cell r="C481">
            <v>0.1007</v>
          </cell>
          <cell r="D481">
            <v>8.9099999999999999E-2</v>
          </cell>
          <cell r="E481">
            <v>6.83E-2</v>
          </cell>
          <cell r="F481">
            <v>4.4699999999999997E-2</v>
          </cell>
          <cell r="G481">
            <v>4.8800000000000003E-2</v>
          </cell>
          <cell r="H481">
            <v>2.5899999999999999E-2</v>
          </cell>
        </row>
        <row r="482">
          <cell r="B482" t="str">
            <v>MSIN</v>
          </cell>
          <cell r="C482"/>
          <cell r="D482">
            <v>9.4999999999999998E-3</v>
          </cell>
          <cell r="E482">
            <v>0.1787</v>
          </cell>
          <cell r="F482">
            <v>0.14910000000000001</v>
          </cell>
          <cell r="G482">
            <v>0.10440000000000001</v>
          </cell>
          <cell r="H482">
            <v>7.5800000000000006E-2</v>
          </cell>
        </row>
        <row r="483">
          <cell r="B483" t="str">
            <v>MSKY</v>
          </cell>
          <cell r="C483">
            <v>-0.1206</v>
          </cell>
          <cell r="D483">
            <v>-3.2800000000000003E-2</v>
          </cell>
          <cell r="E483">
            <v>-5.62E-2</v>
          </cell>
          <cell r="F483">
            <v>-4.6399999999999997E-2</v>
          </cell>
          <cell r="G483">
            <v>-1.6299999999999999E-2</v>
          </cell>
          <cell r="H483">
            <v>-4.4699999999999997E-2</v>
          </cell>
        </row>
        <row r="484">
          <cell r="B484" t="str">
            <v>MTDL</v>
          </cell>
          <cell r="C484">
            <v>7.2700000000000001E-2</v>
          </cell>
          <cell r="D484">
            <v>5.9900000000000002E-2</v>
          </cell>
          <cell r="E484">
            <v>6.0699999999999997E-2</v>
          </cell>
          <cell r="F484">
            <v>6.3100000000000003E-2</v>
          </cell>
          <cell r="G484">
            <v>6.8199999999999997E-2</v>
          </cell>
          <cell r="H484">
            <v>6.3500000000000001E-2</v>
          </cell>
        </row>
        <row r="485">
          <cell r="B485" t="str">
            <v>MTFN</v>
          </cell>
          <cell r="C485"/>
          <cell r="D485"/>
          <cell r="E485"/>
          <cell r="F485">
            <v>8.9999999999999993E-3</v>
          </cell>
          <cell r="G485">
            <v>1.23E-2</v>
          </cell>
          <cell r="H485">
            <v>-4.3499999999999997E-2</v>
          </cell>
        </row>
        <row r="486">
          <cell r="B486" t="str">
            <v>MTLA</v>
          </cell>
          <cell r="C486">
            <v>6.2399999999999997E-2</v>
          </cell>
          <cell r="D486">
            <v>7.1800000000000003E-2</v>
          </cell>
          <cell r="E486">
            <v>0.1032</v>
          </cell>
          <cell r="F486">
            <v>9.6199999999999994E-2</v>
          </cell>
          <cell r="G486">
            <v>8.6199999999999999E-2</v>
          </cell>
          <cell r="H486">
            <v>4.5199999999999997E-2</v>
          </cell>
        </row>
        <row r="487">
          <cell r="B487" t="str">
            <v>MTPS</v>
          </cell>
          <cell r="C487"/>
          <cell r="D487">
            <v>-9.7999999999999997E-3</v>
          </cell>
          <cell r="E487">
            <v>4.1999999999999997E-3</v>
          </cell>
          <cell r="F487">
            <v>4.0300000000000002E-2</v>
          </cell>
          <cell r="G487">
            <v>6.4299999999999996E-2</v>
          </cell>
          <cell r="H487">
            <v>-5.7799999999999997E-2</v>
          </cell>
        </row>
        <row r="488">
          <cell r="B488" t="str">
            <v>MTRA</v>
          </cell>
          <cell r="C488">
            <v>0.161</v>
          </cell>
          <cell r="D488">
            <v>4.53E-2</v>
          </cell>
          <cell r="E488">
            <v>3.8300000000000001E-2</v>
          </cell>
          <cell r="F488"/>
          <cell r="G488"/>
          <cell r="H488"/>
        </row>
        <row r="489">
          <cell r="B489" t="str">
            <v>MTSM</v>
          </cell>
          <cell r="C489">
            <v>-5.1799999999999999E-2</v>
          </cell>
          <cell r="D489">
            <v>-2.7300000000000001E-2</v>
          </cell>
          <cell r="E489">
            <v>-5.8200000000000002E-2</v>
          </cell>
          <cell r="F489">
            <v>-8.9300000000000004E-2</v>
          </cell>
          <cell r="G489">
            <v>-0.10630000000000001</v>
          </cell>
          <cell r="H489">
            <v>-0.1166</v>
          </cell>
        </row>
        <row r="490">
          <cell r="B490" t="str">
            <v>MTWI</v>
          </cell>
          <cell r="C490">
            <v>-5.62E-2</v>
          </cell>
          <cell r="D490">
            <v>-2.23E-2</v>
          </cell>
          <cell r="E490">
            <v>-1.24E-2</v>
          </cell>
          <cell r="F490">
            <v>-2.7000000000000001E-3</v>
          </cell>
          <cell r="G490">
            <v>2E-3</v>
          </cell>
          <cell r="H490">
            <v>5.0000000000000001E-3</v>
          </cell>
        </row>
        <row r="491">
          <cell r="B491" t="str">
            <v>MYOH</v>
          </cell>
          <cell r="C491">
            <v>0.15210000000000001</v>
          </cell>
          <cell r="D491">
            <v>0.1376</v>
          </cell>
          <cell r="E491">
            <v>8.6699999999999999E-2</v>
          </cell>
          <cell r="F491">
            <v>0.215</v>
          </cell>
          <cell r="G491">
            <v>0.16739999999999999</v>
          </cell>
          <cell r="H491">
            <v>0.14460000000000001</v>
          </cell>
        </row>
        <row r="492">
          <cell r="B492" t="str">
            <v>MYOR</v>
          </cell>
          <cell r="C492">
            <v>0.1128</v>
          </cell>
          <cell r="D492">
            <v>0.11169999999999999</v>
          </cell>
          <cell r="E492">
            <v>0.11459999999999999</v>
          </cell>
          <cell r="F492">
            <v>0.1056</v>
          </cell>
          <cell r="G492">
            <v>0.10920000000000001</v>
          </cell>
          <cell r="H492">
            <v>0.1062</v>
          </cell>
        </row>
        <row r="493">
          <cell r="B493" t="str">
            <v>MYRX</v>
          </cell>
          <cell r="C493">
            <v>2.8E-3</v>
          </cell>
          <cell r="D493">
            <v>8.5000000000000006E-3</v>
          </cell>
          <cell r="E493">
            <v>-1.3299999999999999E-2</v>
          </cell>
          <cell r="F493">
            <v>8.9999999999999993E-3</v>
          </cell>
          <cell r="G493"/>
          <cell r="H493"/>
        </row>
        <row r="494">
          <cell r="B494" t="str">
            <v>MYTX</v>
          </cell>
          <cell r="C494">
            <v>-5.9799999999999999E-2</v>
          </cell>
          <cell r="D494">
            <v>-9.0399999999999994E-2</v>
          </cell>
          <cell r="E494">
            <v>-8.5599999999999996E-2</v>
          </cell>
          <cell r="F494">
            <v>-4.5100000000000001E-2</v>
          </cell>
          <cell r="G494">
            <v>-6.25E-2</v>
          </cell>
          <cell r="H494">
            <v>-2.9399999999999999E-2</v>
          </cell>
        </row>
        <row r="495">
          <cell r="B495" t="str">
            <v>NASA</v>
          </cell>
          <cell r="C495"/>
          <cell r="D495">
            <v>-1E-3</v>
          </cell>
          <cell r="E495">
            <v>-1.52E-2</v>
          </cell>
          <cell r="F495">
            <v>2.3E-3</v>
          </cell>
          <cell r="G495">
            <v>-2.9999999999999997E-4</v>
          </cell>
          <cell r="H495">
            <v>-5.7000000000000002E-3</v>
          </cell>
        </row>
        <row r="496">
          <cell r="B496" t="str">
            <v>NATO</v>
          </cell>
          <cell r="C496"/>
          <cell r="D496"/>
          <cell r="E496">
            <v>2.9999999999999997E-4</v>
          </cell>
          <cell r="F496">
            <v>4.8999999999999998E-3</v>
          </cell>
          <cell r="G496">
            <v>4.5999999999999999E-3</v>
          </cell>
          <cell r="H496">
            <v>1.1000000000000001E-3</v>
          </cell>
        </row>
        <row r="497">
          <cell r="B497" t="str">
            <v>NELY</v>
          </cell>
          <cell r="C497">
            <v>6.5699999999999995E-2</v>
          </cell>
          <cell r="D497">
            <v>3.3399999999999999E-2</v>
          </cell>
          <cell r="E497">
            <v>5.8700000000000002E-2</v>
          </cell>
          <cell r="F497">
            <v>0.11840000000000001</v>
          </cell>
          <cell r="G497">
            <v>0.10440000000000001</v>
          </cell>
          <cell r="H497">
            <v>8.0199999999999994E-2</v>
          </cell>
        </row>
        <row r="498">
          <cell r="B498" t="str">
            <v>NFCX</v>
          </cell>
          <cell r="C498"/>
          <cell r="D498">
            <v>-1E-3</v>
          </cell>
          <cell r="E498">
            <v>2.7000000000000001E-3</v>
          </cell>
          <cell r="F498">
            <v>5.4399999999999997E-2</v>
          </cell>
          <cell r="G498">
            <v>3.7999999999999999E-2</v>
          </cell>
          <cell r="H498">
            <v>1.7399999999999999E-2</v>
          </cell>
        </row>
        <row r="499">
          <cell r="B499" t="str">
            <v>NICK</v>
          </cell>
          <cell r="C499"/>
          <cell r="D499"/>
          <cell r="E499"/>
          <cell r="F499"/>
          <cell r="G499">
            <v>9.9299999999999999E-2</v>
          </cell>
          <cell r="H499">
            <v>-2.76E-2</v>
          </cell>
        </row>
        <row r="500">
          <cell r="B500" t="str">
            <v>NICL</v>
          </cell>
          <cell r="C500"/>
          <cell r="D500"/>
          <cell r="E500"/>
          <cell r="F500">
            <v>-0.30149999999999999</v>
          </cell>
          <cell r="G500">
            <v>-0.29199999999999998</v>
          </cell>
          <cell r="H500">
            <v>0.26979999999999998</v>
          </cell>
        </row>
        <row r="501">
          <cell r="B501" t="str">
            <v>NIKL</v>
          </cell>
          <cell r="C501">
            <v>-5.0999999999999997E-2</v>
          </cell>
          <cell r="D501">
            <v>2.1600000000000001E-2</v>
          </cell>
          <cell r="E501">
            <v>1.11E-2</v>
          </cell>
          <cell r="F501">
            <v>-1.12E-2</v>
          </cell>
          <cell r="G501">
            <v>1.7899999999999999E-2</v>
          </cell>
          <cell r="H501">
            <v>1.9199999999999998E-2</v>
          </cell>
        </row>
        <row r="502">
          <cell r="B502" t="str">
            <v>NIPS</v>
          </cell>
          <cell r="C502">
            <v>2.23E-2</v>
          </cell>
          <cell r="D502">
            <v>3.95E-2</v>
          </cell>
          <cell r="E502">
            <v>2.4E-2</v>
          </cell>
          <cell r="F502"/>
          <cell r="G502"/>
          <cell r="H502"/>
        </row>
        <row r="503">
          <cell r="B503" t="str">
            <v>NIRO</v>
          </cell>
          <cell r="C503">
            <v>-1.09E-2</v>
          </cell>
          <cell r="D503">
            <v>-1.0699999999999999E-2</v>
          </cell>
          <cell r="E503">
            <v>-1.8E-3</v>
          </cell>
          <cell r="F503">
            <v>-8.6E-3</v>
          </cell>
          <cell r="G503">
            <v>-2.5999999999999999E-3</v>
          </cell>
          <cell r="H503">
            <v>6.1000000000000004E-3</v>
          </cell>
        </row>
        <row r="504">
          <cell r="B504" t="str">
            <v>NISP</v>
          </cell>
          <cell r="C504">
            <v>1.34E-2</v>
          </cell>
          <cell r="D504">
            <v>1.38E-2</v>
          </cell>
          <cell r="E504">
            <v>1.49E-2</v>
          </cell>
          <cell r="F504">
            <v>1.61E-2</v>
          </cell>
          <cell r="G504">
            <v>1.66E-2</v>
          </cell>
          <cell r="H504">
            <v>1.09E-2</v>
          </cell>
        </row>
        <row r="505">
          <cell r="B505" t="str">
            <v>NOBU</v>
          </cell>
          <cell r="C505">
            <v>2.8999999999999998E-3</v>
          </cell>
          <cell r="D505">
            <v>3.8999999999999998E-3</v>
          </cell>
          <cell r="E505">
            <v>3.5000000000000001E-3</v>
          </cell>
          <cell r="F505">
            <v>3.8999999999999998E-3</v>
          </cell>
          <cell r="G505">
            <v>3.7000000000000002E-3</v>
          </cell>
          <cell r="H505">
            <v>4.0000000000000001E-3</v>
          </cell>
        </row>
        <row r="506">
          <cell r="B506" t="str">
            <v>NPGF</v>
          </cell>
          <cell r="C506"/>
          <cell r="D506"/>
          <cell r="E506"/>
          <cell r="F506">
            <v>2.46E-2</v>
          </cell>
          <cell r="G506">
            <v>1.7500000000000002E-2</v>
          </cell>
          <cell r="H506">
            <v>1.7000000000000001E-2</v>
          </cell>
        </row>
        <row r="507">
          <cell r="B507" t="str">
            <v>NRCA</v>
          </cell>
          <cell r="C507">
            <v>0.1033</v>
          </cell>
          <cell r="D507">
            <v>4.9000000000000002E-2</v>
          </cell>
          <cell r="E507">
            <v>6.8599999999999994E-2</v>
          </cell>
          <cell r="F507">
            <v>5.1299999999999998E-2</v>
          </cell>
          <cell r="G507">
            <v>4.2900000000000001E-2</v>
          </cell>
          <cell r="H507">
            <v>2.35E-2</v>
          </cell>
        </row>
        <row r="508">
          <cell r="B508" t="str">
            <v>NUSA</v>
          </cell>
          <cell r="C508"/>
          <cell r="D508"/>
          <cell r="E508"/>
          <cell r="F508"/>
          <cell r="G508"/>
          <cell r="H508"/>
        </row>
        <row r="509">
          <cell r="B509" t="str">
            <v>NZIA</v>
          </cell>
          <cell r="C509"/>
          <cell r="D509"/>
          <cell r="E509">
            <v>8.9999999999999998E-4</v>
          </cell>
          <cell r="F509">
            <v>2.0000000000000001E-4</v>
          </cell>
          <cell r="G509">
            <v>5.7999999999999996E-3</v>
          </cell>
          <cell r="H509">
            <v>2.0000000000000001E-4</v>
          </cell>
        </row>
        <row r="510">
          <cell r="B510" t="str">
            <v>OASA</v>
          </cell>
          <cell r="C510">
            <v>0.19470000000000001</v>
          </cell>
          <cell r="D510">
            <v>-4.3499999999999997E-2</v>
          </cell>
          <cell r="E510">
            <v>-2.6200000000000001E-2</v>
          </cell>
          <cell r="F510">
            <v>-1.46E-2</v>
          </cell>
          <cell r="G510">
            <v>-3.4799999999999998E-2</v>
          </cell>
          <cell r="H510">
            <v>-9.9000000000000008E-3</v>
          </cell>
        </row>
        <row r="511">
          <cell r="B511" t="str">
            <v>OCAP</v>
          </cell>
          <cell r="C511">
            <v>-0.2964</v>
          </cell>
          <cell r="D511">
            <v>-0.2276</v>
          </cell>
          <cell r="E511">
            <v>-0.56140000000000001</v>
          </cell>
          <cell r="F511">
            <v>-0.38269999999999998</v>
          </cell>
          <cell r="G511">
            <v>-1.84E-2</v>
          </cell>
          <cell r="H511">
            <v>-0.4768</v>
          </cell>
        </row>
        <row r="512">
          <cell r="B512" t="str">
            <v>OILS</v>
          </cell>
          <cell r="C512"/>
          <cell r="D512"/>
          <cell r="E512"/>
          <cell r="F512"/>
          <cell r="G512">
            <v>6.3100000000000003E-2</v>
          </cell>
          <cell r="H512">
            <v>6.3299999999999995E-2</v>
          </cell>
        </row>
        <row r="513">
          <cell r="B513" t="str">
            <v>OKAS</v>
          </cell>
          <cell r="C513">
            <v>-4.8399999999999999E-2</v>
          </cell>
          <cell r="D513">
            <v>-2.3900000000000001E-2</v>
          </cell>
          <cell r="E513">
            <v>6.7299999999999999E-2</v>
          </cell>
          <cell r="F513">
            <v>-2.86E-2</v>
          </cell>
          <cell r="G513">
            <v>6.9999999999999999E-4</v>
          </cell>
          <cell r="H513">
            <v>-3.5499999999999997E-2</v>
          </cell>
        </row>
        <row r="514">
          <cell r="B514" t="str">
            <v>OMRE</v>
          </cell>
          <cell r="C514">
            <v>0.105</v>
          </cell>
          <cell r="D514">
            <v>8.0399999999999999E-2</v>
          </cell>
          <cell r="E514">
            <v>-1.5100000000000001E-2</v>
          </cell>
          <cell r="F514">
            <v>3.2099999999999997E-2</v>
          </cell>
          <cell r="G514">
            <v>-1.41E-2</v>
          </cell>
          <cell r="H514">
            <v>-5.3499999999999999E-2</v>
          </cell>
        </row>
        <row r="515">
          <cell r="B515" t="str">
            <v>OPMS</v>
          </cell>
          <cell r="C515"/>
          <cell r="D515"/>
          <cell r="E515"/>
          <cell r="F515">
            <v>0.17399999999999999</v>
          </cell>
          <cell r="G515">
            <v>3.3700000000000001E-2</v>
          </cell>
          <cell r="H515">
            <v>9.5999999999999992E-3</v>
          </cell>
        </row>
        <row r="516">
          <cell r="B516" t="str">
            <v>PADI</v>
          </cell>
          <cell r="C516">
            <v>5.7999999999999996E-3</v>
          </cell>
          <cell r="D516">
            <v>-1.95E-2</v>
          </cell>
          <cell r="E516">
            <v>0.10349999999999999</v>
          </cell>
          <cell r="F516">
            <v>4.0399999999999998E-2</v>
          </cell>
          <cell r="G516">
            <v>-0.2361</v>
          </cell>
          <cell r="H516">
            <v>-0.2034</v>
          </cell>
        </row>
        <row r="517">
          <cell r="B517" t="str">
            <v>PALM</v>
          </cell>
          <cell r="C517">
            <v>-1.24E-2</v>
          </cell>
          <cell r="D517">
            <v>5.1200000000000002E-2</v>
          </cell>
          <cell r="E517">
            <v>1.9599999999999999E-2</v>
          </cell>
          <cell r="F517">
            <v>-4.58E-2</v>
          </cell>
          <cell r="G517">
            <v>-3.27E-2</v>
          </cell>
          <cell r="H517">
            <v>0.62560000000000004</v>
          </cell>
        </row>
        <row r="518">
          <cell r="B518" t="str">
            <v>PAMG</v>
          </cell>
          <cell r="C518"/>
          <cell r="D518"/>
          <cell r="E518">
            <v>1.17E-2</v>
          </cell>
          <cell r="F518">
            <v>0.87719999999999998</v>
          </cell>
          <cell r="G518">
            <v>0.01</v>
          </cell>
          <cell r="H518">
            <v>-1.0800000000000001E-2</v>
          </cell>
        </row>
        <row r="519">
          <cell r="B519" t="str">
            <v>PANI</v>
          </cell>
          <cell r="C519"/>
          <cell r="D519"/>
          <cell r="E519">
            <v>5.8999999999999999E-3</v>
          </cell>
          <cell r="F519">
            <v>1.03E-2</v>
          </cell>
          <cell r="G519">
            <v>-9.1000000000000004E-3</v>
          </cell>
          <cell r="H519">
            <v>2E-3</v>
          </cell>
        </row>
        <row r="520">
          <cell r="B520" t="str">
            <v>PANR</v>
          </cell>
          <cell r="C520">
            <v>2.87E-2</v>
          </cell>
          <cell r="D520">
            <v>-8.3000000000000001E-3</v>
          </cell>
          <cell r="E520">
            <v>1.8E-3</v>
          </cell>
          <cell r="F520">
            <v>-1.72E-2</v>
          </cell>
          <cell r="G520">
            <v>-2.23E-2</v>
          </cell>
          <cell r="H520">
            <v>-9.0899999999999995E-2</v>
          </cell>
        </row>
        <row r="521">
          <cell r="B521" t="str">
            <v>PANS</v>
          </cell>
          <cell r="C521">
            <v>3.8399999999999997E-2</v>
          </cell>
          <cell r="D521">
            <v>0.13239999999999999</v>
          </cell>
          <cell r="E521">
            <v>7.0800000000000002E-2</v>
          </cell>
          <cell r="F521">
            <v>3.4599999999999999E-2</v>
          </cell>
          <cell r="G521">
            <v>5.5100000000000003E-2</v>
          </cell>
          <cell r="H521">
            <v>3.1399999999999997E-2</v>
          </cell>
        </row>
        <row r="522">
          <cell r="B522" t="str">
            <v>PBID</v>
          </cell>
          <cell r="C522">
            <v>1.41E-2</v>
          </cell>
          <cell r="D522">
            <v>0.1197</v>
          </cell>
          <cell r="E522">
            <v>0.1434</v>
          </cell>
          <cell r="F522">
            <v>0.14299999999999999</v>
          </cell>
          <cell r="G522">
            <v>9.6199999999999994E-2</v>
          </cell>
          <cell r="H522">
            <v>0.15609999999999999</v>
          </cell>
        </row>
        <row r="523">
          <cell r="B523" t="str">
            <v>PBRX</v>
          </cell>
          <cell r="C523">
            <v>2.3199999999999998E-2</v>
          </cell>
          <cell r="D523">
            <v>3.0300000000000001E-2</v>
          </cell>
          <cell r="E523">
            <v>1.7100000000000001E-2</v>
          </cell>
          <cell r="F523">
            <v>3.1699999999999999E-2</v>
          </cell>
          <cell r="G523">
            <v>3.27E-2</v>
          </cell>
          <cell r="H523">
            <v>3.5099999999999999E-2</v>
          </cell>
        </row>
        <row r="524">
          <cell r="B524" t="str">
            <v>PBSA</v>
          </cell>
          <cell r="C524">
            <v>0.2747</v>
          </cell>
          <cell r="D524">
            <v>0.154</v>
          </cell>
          <cell r="E524">
            <v>0.1143</v>
          </cell>
          <cell r="F524">
            <v>5.6099999999999997E-2</v>
          </cell>
          <cell r="G524">
            <v>1.9599999999999999E-2</v>
          </cell>
          <cell r="H524">
            <v>6.0499999999999998E-2</v>
          </cell>
        </row>
        <row r="525">
          <cell r="B525" t="str">
            <v>PCAR</v>
          </cell>
          <cell r="C525">
            <v>-0.19489999999999999</v>
          </cell>
          <cell r="D525">
            <v>-0.21740000000000001</v>
          </cell>
          <cell r="E525">
            <v>4.0000000000000001E-3</v>
          </cell>
          <cell r="F525">
            <v>-6.4899999999999999E-2</v>
          </cell>
          <cell r="G525">
            <v>-8.4699999999999998E-2</v>
          </cell>
          <cell r="H525">
            <v>-0.14000000000000001</v>
          </cell>
        </row>
        <row r="526">
          <cell r="B526" t="str">
            <v>PDES</v>
          </cell>
          <cell r="C526">
            <v>2.5000000000000001E-2</v>
          </cell>
          <cell r="D526">
            <v>5.9700000000000003E-2</v>
          </cell>
          <cell r="E526">
            <v>6.4100000000000004E-2</v>
          </cell>
          <cell r="F526">
            <v>7.6E-3</v>
          </cell>
          <cell r="G526">
            <v>-3.2599999999999997E-2</v>
          </cell>
          <cell r="H526">
            <v>-0.21079999999999999</v>
          </cell>
        </row>
        <row r="527">
          <cell r="B527" t="str">
            <v>PEGE</v>
          </cell>
          <cell r="C527">
            <v>8.8099999999999998E-2</v>
          </cell>
          <cell r="D527">
            <v>7.2599999999999998E-2</v>
          </cell>
          <cell r="E527">
            <v>8.2600000000000007E-2</v>
          </cell>
          <cell r="F527">
            <v>0.1004</v>
          </cell>
          <cell r="G527">
            <v>4.7399999999999998E-2</v>
          </cell>
          <cell r="H527">
            <v>-1.2200000000000001E-2</v>
          </cell>
        </row>
        <row r="528">
          <cell r="B528" t="str">
            <v>PEHA</v>
          </cell>
          <cell r="C528"/>
          <cell r="D528"/>
          <cell r="E528"/>
          <cell r="F528">
            <v>8.6900000000000005E-2</v>
          </cell>
          <cell r="G528">
            <v>5.1499999999999997E-2</v>
          </cell>
          <cell r="H528">
            <v>2.4199999999999999E-2</v>
          </cell>
        </row>
        <row r="529">
          <cell r="B529" t="str">
            <v>PGAS</v>
          </cell>
          <cell r="C529">
            <v>6.59E-2</v>
          </cell>
          <cell r="D529">
            <v>4.5699999999999998E-2</v>
          </cell>
          <cell r="E529">
            <v>2.6200000000000001E-2</v>
          </cell>
          <cell r="F529">
            <v>3.78E-2</v>
          </cell>
          <cell r="G529">
            <v>8.8000000000000005E-3</v>
          </cell>
          <cell r="H529">
            <v>-3.5499999999999997E-2</v>
          </cell>
        </row>
        <row r="530">
          <cell r="B530" t="str">
            <v>PGJO</v>
          </cell>
          <cell r="C530"/>
          <cell r="D530"/>
          <cell r="E530"/>
          <cell r="F530">
            <v>-0.62060000000000004</v>
          </cell>
          <cell r="G530">
            <v>-0.70420000000000005</v>
          </cell>
          <cell r="H530">
            <v>-0.7712</v>
          </cell>
        </row>
        <row r="531">
          <cell r="B531" t="str">
            <v>PGLI</v>
          </cell>
          <cell r="C531">
            <v>7.0000000000000001E-3</v>
          </cell>
          <cell r="D531">
            <v>1.0999999999999999E-2</v>
          </cell>
          <cell r="E531">
            <v>2.1399999999999999E-2</v>
          </cell>
          <cell r="F531">
            <v>5.9200000000000003E-2</v>
          </cell>
          <cell r="G531">
            <v>6.4600000000000005E-2</v>
          </cell>
          <cell r="H531">
            <v>-5.9700000000000003E-2</v>
          </cell>
        </row>
        <row r="532">
          <cell r="B532" t="str">
            <v>PGUN</v>
          </cell>
          <cell r="C532"/>
          <cell r="D532"/>
          <cell r="E532"/>
          <cell r="F532">
            <v>-9.7699999999999995E-2</v>
          </cell>
          <cell r="G532">
            <v>-1.5699999999999999E-2</v>
          </cell>
          <cell r="H532">
            <v>-5.3999999999999999E-2</v>
          </cell>
        </row>
        <row r="533">
          <cell r="B533" t="str">
            <v>PICO</v>
          </cell>
          <cell r="C533">
            <v>2.4299999999999999E-2</v>
          </cell>
          <cell r="D533">
            <v>2.2100000000000002E-2</v>
          </cell>
          <cell r="E533">
            <v>2.9700000000000001E-2</v>
          </cell>
          <cell r="F533">
            <v>0.02</v>
          </cell>
          <cell r="G533">
            <v>7.6E-3</v>
          </cell>
          <cell r="H533">
            <v>-5.8000000000000003E-2</v>
          </cell>
        </row>
        <row r="534">
          <cell r="B534" t="str">
            <v>PJAA</v>
          </cell>
          <cell r="C534">
            <v>9.6299999999999997E-2</v>
          </cell>
          <cell r="D534">
            <v>3.7900000000000003E-2</v>
          </cell>
          <cell r="E534">
            <v>5.8599999999999999E-2</v>
          </cell>
          <cell r="F534">
            <v>5.5100000000000003E-2</v>
          </cell>
          <cell r="G534">
            <v>5.45E-2</v>
          </cell>
          <cell r="H534">
            <v>-9.6500000000000002E-2</v>
          </cell>
        </row>
        <row r="535">
          <cell r="B535" t="str">
            <v>PKPK</v>
          </cell>
          <cell r="C535">
            <v>-0.26019999999999999</v>
          </cell>
          <cell r="D535">
            <v>-8.3299999999999999E-2</v>
          </cell>
          <cell r="E535">
            <v>-7.0800000000000002E-2</v>
          </cell>
          <cell r="F535">
            <v>-2.8899999999999999E-2</v>
          </cell>
          <cell r="G535">
            <v>-0.4158</v>
          </cell>
          <cell r="H535">
            <v>4.0000000000000002E-4</v>
          </cell>
        </row>
        <row r="536">
          <cell r="B536" t="str">
            <v>PLAN</v>
          </cell>
          <cell r="C536"/>
          <cell r="D536"/>
          <cell r="E536"/>
          <cell r="F536">
            <v>-3.1E-2</v>
          </cell>
          <cell r="G536">
            <v>1.5800000000000002E-2</v>
          </cell>
          <cell r="H536">
            <v>5.4000000000000003E-3</v>
          </cell>
        </row>
        <row r="537">
          <cell r="B537" t="str">
            <v>PLAS</v>
          </cell>
          <cell r="C537">
            <v>-2.9899999999999999E-2</v>
          </cell>
          <cell r="D537">
            <v>-4.6699999999999998E-2</v>
          </cell>
          <cell r="E537">
            <v>-4.2099999999999999E-2</v>
          </cell>
          <cell r="F537">
            <v>-7.9000000000000008E-3</v>
          </cell>
          <cell r="G537">
            <v>2E-3</v>
          </cell>
          <cell r="H537"/>
        </row>
        <row r="538">
          <cell r="B538" t="str">
            <v>PLIN</v>
          </cell>
          <cell r="C538">
            <v>5.91E-2</v>
          </cell>
          <cell r="D538">
            <v>0.15409999999999999</v>
          </cell>
          <cell r="E538">
            <v>5.9200000000000003E-2</v>
          </cell>
          <cell r="F538">
            <v>5.5899999999999998E-2</v>
          </cell>
          <cell r="G538">
            <v>3.85E-2</v>
          </cell>
          <cell r="H538">
            <v>-4.7199999999999999E-2</v>
          </cell>
        </row>
        <row r="539">
          <cell r="B539" t="str">
            <v>PMJS</v>
          </cell>
          <cell r="C539"/>
          <cell r="D539"/>
          <cell r="E539">
            <v>1.6500000000000001E-2</v>
          </cell>
          <cell r="F539">
            <v>4.8399999999999999E-2</v>
          </cell>
          <cell r="G539">
            <v>2.7300000000000001E-2</v>
          </cell>
          <cell r="H539">
            <v>1.6199999999999999E-2</v>
          </cell>
        </row>
        <row r="540">
          <cell r="B540" t="str">
            <v>PMMP</v>
          </cell>
          <cell r="C540"/>
          <cell r="D540"/>
          <cell r="E540"/>
          <cell r="F540">
            <v>4.6899999999999997E-2</v>
          </cell>
          <cell r="G540">
            <v>2.5700000000000001E-2</v>
          </cell>
          <cell r="H540">
            <v>4.2200000000000001E-2</v>
          </cell>
        </row>
        <row r="541">
          <cell r="B541" t="str">
            <v>PNBN</v>
          </cell>
          <cell r="C541">
            <v>7.9000000000000008E-3</v>
          </cell>
          <cell r="D541">
            <v>1.26E-2</v>
          </cell>
          <cell r="E541">
            <v>1.17E-2</v>
          </cell>
          <cell r="F541">
            <v>1.4800000000000001E-2</v>
          </cell>
          <cell r="G541">
            <v>1.5900000000000001E-2</v>
          </cell>
          <cell r="H541">
            <v>1.4500000000000001E-2</v>
          </cell>
        </row>
        <row r="542">
          <cell r="B542" t="str">
            <v>PNBS</v>
          </cell>
          <cell r="C542">
            <v>8.0000000000000002E-3</v>
          </cell>
          <cell r="D542">
            <v>2.5000000000000001E-3</v>
          </cell>
          <cell r="E542">
            <v>-0.1114</v>
          </cell>
          <cell r="F542">
            <v>2.3999999999999998E-3</v>
          </cell>
          <cell r="G542">
            <v>1.2999999999999999E-3</v>
          </cell>
          <cell r="H542">
            <v>0</v>
          </cell>
        </row>
        <row r="543">
          <cell r="B543" t="str">
            <v>PNGO</v>
          </cell>
          <cell r="C543"/>
          <cell r="D543"/>
          <cell r="E543"/>
          <cell r="F543">
            <v>2.7799999999999998E-2</v>
          </cell>
          <cell r="G543">
            <v>1.49E-2</v>
          </cell>
          <cell r="H543">
            <v>5.6000000000000001E-2</v>
          </cell>
        </row>
        <row r="544">
          <cell r="B544" t="str">
            <v>PNIN</v>
          </cell>
          <cell r="C544">
            <v>2.7400000000000001E-2</v>
          </cell>
          <cell r="D544">
            <v>6.1699999999999998E-2</v>
          </cell>
          <cell r="E544">
            <v>3.73E-2</v>
          </cell>
          <cell r="F544">
            <v>4.2799999999999998E-2</v>
          </cell>
          <cell r="G544">
            <v>4.4200000000000003E-2</v>
          </cell>
          <cell r="H544">
            <v>3.1699999999999999E-2</v>
          </cell>
        </row>
        <row r="545">
          <cell r="B545" t="str">
            <v>PNLF</v>
          </cell>
          <cell r="C545">
            <v>4.5999999999999999E-2</v>
          </cell>
          <cell r="D545">
            <v>6.8500000000000005E-2</v>
          </cell>
          <cell r="E545">
            <v>5.67E-2</v>
          </cell>
          <cell r="F545">
            <v>6.6900000000000001E-2</v>
          </cell>
          <cell r="G545">
            <v>6.7500000000000004E-2</v>
          </cell>
          <cell r="H545">
            <v>5.9299999999999999E-2</v>
          </cell>
        </row>
        <row r="546">
          <cell r="B546" t="str">
            <v>PNSE</v>
          </cell>
          <cell r="C546">
            <v>1.9199999999999998E-2</v>
          </cell>
          <cell r="D546">
            <v>-5.0000000000000001E-3</v>
          </cell>
          <cell r="E546">
            <v>3.4099999999999998E-2</v>
          </cell>
          <cell r="F546">
            <v>-2.4E-2</v>
          </cell>
          <cell r="G546">
            <v>-3.6499999999999998E-2</v>
          </cell>
          <cell r="H546">
            <v>-9.4E-2</v>
          </cell>
        </row>
        <row r="547">
          <cell r="B547" t="str">
            <v>POLA</v>
          </cell>
          <cell r="C547"/>
          <cell r="D547">
            <v>8.0799999999999997E-2</v>
          </cell>
          <cell r="E547">
            <v>8.1100000000000005E-2</v>
          </cell>
          <cell r="F547">
            <v>8.2600000000000007E-2</v>
          </cell>
          <cell r="G547">
            <v>-0.13500000000000001</v>
          </cell>
          <cell r="H547">
            <v>-0.11260000000000001</v>
          </cell>
        </row>
        <row r="548">
          <cell r="B548" t="str">
            <v>POLI</v>
          </cell>
          <cell r="C548"/>
          <cell r="D548">
            <v>-1.2999999999999999E-3</v>
          </cell>
          <cell r="E548">
            <v>3.73E-2</v>
          </cell>
          <cell r="F548">
            <v>4.4600000000000001E-2</v>
          </cell>
          <cell r="G548">
            <v>2.7300000000000001E-2</v>
          </cell>
          <cell r="H548">
            <v>7.3000000000000001E-3</v>
          </cell>
        </row>
        <row r="549">
          <cell r="B549" t="str">
            <v>POLL</v>
          </cell>
          <cell r="C549"/>
          <cell r="D549">
            <v>2.0199999999999999E-2</v>
          </cell>
          <cell r="E549">
            <v>2.06E-2</v>
          </cell>
          <cell r="F549">
            <v>2.3400000000000001E-2</v>
          </cell>
          <cell r="G549">
            <v>1.2699999999999999E-2</v>
          </cell>
          <cell r="H549">
            <v>4.7000000000000002E-3</v>
          </cell>
        </row>
        <row r="550">
          <cell r="B550" t="str">
            <v>POLU</v>
          </cell>
          <cell r="C550"/>
          <cell r="D550"/>
          <cell r="E550">
            <v>2.8500000000000001E-2</v>
          </cell>
          <cell r="F550">
            <v>2.9499999999999998E-2</v>
          </cell>
          <cell r="G550">
            <v>2.7300000000000001E-2</v>
          </cell>
          <cell r="H550">
            <v>-1.95E-2</v>
          </cell>
        </row>
        <row r="551">
          <cell r="B551" t="str">
            <v>POLY</v>
          </cell>
          <cell r="C551">
            <v>-7.0000000000000007E-2</v>
          </cell>
          <cell r="D551">
            <v>-5.1200000000000002E-2</v>
          </cell>
          <cell r="E551">
            <v>-1.9099999999999999E-2</v>
          </cell>
          <cell r="F551">
            <v>5.4600000000000003E-2</v>
          </cell>
          <cell r="G551">
            <v>-4.9599999999999998E-2</v>
          </cell>
          <cell r="H551">
            <v>-8.6900000000000005E-2</v>
          </cell>
        </row>
        <row r="552">
          <cell r="B552" t="str">
            <v>POOL</v>
          </cell>
          <cell r="C552">
            <v>5.3699999999999998E-2</v>
          </cell>
          <cell r="D552">
            <v>4.7699999999999999E-2</v>
          </cell>
          <cell r="E552">
            <v>0.29609999999999997</v>
          </cell>
          <cell r="F552">
            <v>-5.6899999999999999E-2</v>
          </cell>
          <cell r="G552">
            <v>-0.42480000000000001</v>
          </cell>
          <cell r="H552">
            <v>-0.1318</v>
          </cell>
        </row>
        <row r="553">
          <cell r="B553" t="str">
            <v>PORT</v>
          </cell>
          <cell r="C553">
            <v>-3.7100000000000001E-2</v>
          </cell>
          <cell r="D553">
            <v>5.8599999999999999E-2</v>
          </cell>
          <cell r="E553">
            <v>2.1299999999999999E-2</v>
          </cell>
          <cell r="F553">
            <v>4.0000000000000002E-4</v>
          </cell>
          <cell r="G553">
            <v>6.1000000000000004E-3</v>
          </cell>
          <cell r="H553">
            <v>-2.6599999999999999E-2</v>
          </cell>
        </row>
        <row r="554">
          <cell r="B554" t="str">
            <v>POSA</v>
          </cell>
          <cell r="C554"/>
          <cell r="D554">
            <v>-0.1115</v>
          </cell>
          <cell r="E554">
            <v>-1.9400000000000001E-2</v>
          </cell>
          <cell r="F554">
            <v>-0.316</v>
          </cell>
          <cell r="G554">
            <v>-0.14729999999999999</v>
          </cell>
          <cell r="H554">
            <v>-0.13200000000000001</v>
          </cell>
        </row>
        <row r="555">
          <cell r="B555" t="str">
            <v>POWR</v>
          </cell>
          <cell r="C555"/>
          <cell r="D555">
            <v>9.1200000000000003E-2</v>
          </cell>
          <cell r="E555">
            <v>8.2699999999999996E-2</v>
          </cell>
          <cell r="F555">
            <v>5.9900000000000002E-2</v>
          </cell>
          <cell r="G555">
            <v>8.6199999999999999E-2</v>
          </cell>
          <cell r="H555">
            <v>5.6000000000000001E-2</v>
          </cell>
        </row>
        <row r="556">
          <cell r="B556" t="str">
            <v>PPGL</v>
          </cell>
          <cell r="C556"/>
          <cell r="D556"/>
          <cell r="E556"/>
          <cell r="F556">
            <v>4.5900000000000003E-2</v>
          </cell>
          <cell r="G556">
            <v>2.7799999999999998E-2</v>
          </cell>
          <cell r="H556">
            <v>3.9199999999999999E-2</v>
          </cell>
        </row>
        <row r="557">
          <cell r="B557" t="str">
            <v>PPRE</v>
          </cell>
          <cell r="C557">
            <v>7.51E-2</v>
          </cell>
          <cell r="D557">
            <v>5.7299999999999997E-2</v>
          </cell>
          <cell r="E557">
            <v>6.08E-2</v>
          </cell>
          <cell r="F557">
            <v>5.74E-2</v>
          </cell>
          <cell r="G557">
            <v>4.7300000000000002E-2</v>
          </cell>
          <cell r="H557">
            <v>8.0000000000000002E-3</v>
          </cell>
        </row>
        <row r="558">
          <cell r="B558" t="str">
            <v>PPRO</v>
          </cell>
          <cell r="C558">
            <v>7.46E-2</v>
          </cell>
          <cell r="D558">
            <v>5.1700000000000003E-2</v>
          </cell>
          <cell r="E558">
            <v>4.1500000000000002E-2</v>
          </cell>
          <cell r="F558">
            <v>1.7899999999999999E-2</v>
          </cell>
          <cell r="G558">
            <v>1.54E-2</v>
          </cell>
          <cell r="H558">
            <v>4.8999999999999998E-3</v>
          </cell>
        </row>
        <row r="559">
          <cell r="B559" t="str">
            <v>PRAS</v>
          </cell>
          <cell r="C559">
            <v>4.5999999999999999E-3</v>
          </cell>
          <cell r="D559">
            <v>-1.6999999999999999E-3</v>
          </cell>
          <cell r="E559">
            <v>-2.0999999999999999E-3</v>
          </cell>
          <cell r="F559">
            <v>4.0000000000000001E-3</v>
          </cell>
          <cell r="G559">
            <v>-2.6499999999999999E-2</v>
          </cell>
          <cell r="H559">
            <v>-3.0000000000000001E-3</v>
          </cell>
        </row>
        <row r="560">
          <cell r="B560" t="str">
            <v>PRDA</v>
          </cell>
          <cell r="C560">
            <v>9.74E-2</v>
          </cell>
          <cell r="D560">
            <v>7.3400000000000007E-2</v>
          </cell>
          <cell r="E560">
            <v>8.2100000000000006E-2</v>
          </cell>
          <cell r="F560">
            <v>9.2899999999999996E-2</v>
          </cell>
          <cell r="G560">
            <v>0.1067</v>
          </cell>
          <cell r="H560">
            <v>0.12670000000000001</v>
          </cell>
        </row>
        <row r="561">
          <cell r="B561" t="str">
            <v>PRIM</v>
          </cell>
          <cell r="C561">
            <v>9.3899999999999997E-2</v>
          </cell>
          <cell r="D561">
            <v>0.35320000000000001</v>
          </cell>
          <cell r="E561">
            <v>0.11749999999999999</v>
          </cell>
          <cell r="F561">
            <v>2.8299999999999999E-2</v>
          </cell>
          <cell r="G561">
            <v>2.5999999999999999E-3</v>
          </cell>
          <cell r="H561">
            <v>4.1000000000000002E-2</v>
          </cell>
        </row>
        <row r="562">
          <cell r="B562" t="str">
            <v>PSAB</v>
          </cell>
          <cell r="C562">
            <v>2.69E-2</v>
          </cell>
          <cell r="D562">
            <v>2.2800000000000001E-2</v>
          </cell>
          <cell r="E562">
            <v>1.6299999999999999E-2</v>
          </cell>
          <cell r="F562">
            <v>1.66E-2</v>
          </cell>
          <cell r="G562">
            <v>2.9999999999999997E-4</v>
          </cell>
          <cell r="H562">
            <v>-6.4000000000000003E-3</v>
          </cell>
        </row>
        <row r="563">
          <cell r="B563" t="str">
            <v>PSDN</v>
          </cell>
          <cell r="C563">
            <v>-7.5700000000000003E-2</v>
          </cell>
          <cell r="D563">
            <v>-7.3099999999999998E-2</v>
          </cell>
          <cell r="E563">
            <v>3.15E-2</v>
          </cell>
          <cell r="F563">
            <v>-8.9599999999999999E-2</v>
          </cell>
          <cell r="G563">
            <v>-6.4799999999999996E-2</v>
          </cell>
          <cell r="H563">
            <v>-8.1100000000000005E-2</v>
          </cell>
        </row>
        <row r="564">
          <cell r="B564" t="str">
            <v>PSGO</v>
          </cell>
          <cell r="C564"/>
          <cell r="D564"/>
          <cell r="E564">
            <v>-1.6899999999999998E-2</v>
          </cell>
          <cell r="F564">
            <v>-5.8299999999999998E-2</v>
          </cell>
          <cell r="G564">
            <v>-4.87E-2</v>
          </cell>
          <cell r="H564">
            <v>8.0000000000000002E-3</v>
          </cell>
        </row>
        <row r="565">
          <cell r="B565" t="str">
            <v>PSKT</v>
          </cell>
          <cell r="C565">
            <v>-0.15210000000000001</v>
          </cell>
          <cell r="D565">
            <v>-9.3399999999999997E-2</v>
          </cell>
          <cell r="E565">
            <v>-5.9799999999999999E-2</v>
          </cell>
          <cell r="F565">
            <v>-4.2200000000000001E-2</v>
          </cell>
          <cell r="G565">
            <v>-3.0499999999999999E-2</v>
          </cell>
          <cell r="H565">
            <v>-6.4399999999999999E-2</v>
          </cell>
        </row>
        <row r="566">
          <cell r="B566" t="str">
            <v>PSSI</v>
          </cell>
          <cell r="C566">
            <v>-9.4700000000000006E-2</v>
          </cell>
          <cell r="D566">
            <v>-0.1285</v>
          </cell>
          <cell r="E566">
            <v>4.1599999999999998E-2</v>
          </cell>
          <cell r="F566">
            <v>0.13220000000000001</v>
          </cell>
          <cell r="G566">
            <v>0.10489999999999999</v>
          </cell>
          <cell r="H566">
            <v>5.8099999999999999E-2</v>
          </cell>
        </row>
        <row r="567">
          <cell r="B567" t="str">
            <v>PTBA</v>
          </cell>
          <cell r="C567">
            <v>0.12820000000000001</v>
          </cell>
          <cell r="D567">
            <v>0.11310000000000001</v>
          </cell>
          <cell r="E567">
            <v>0.22070000000000001</v>
          </cell>
          <cell r="F567">
            <v>0.2177</v>
          </cell>
          <cell r="G567">
            <v>0.16139999999999999</v>
          </cell>
          <cell r="H567">
            <v>9.5200000000000007E-2</v>
          </cell>
        </row>
        <row r="568">
          <cell r="B568" t="str">
            <v>PTDU</v>
          </cell>
          <cell r="C568"/>
          <cell r="D568"/>
          <cell r="E568"/>
          <cell r="F568">
            <v>3.0800000000000001E-2</v>
          </cell>
          <cell r="G568">
            <v>1.7399999999999999E-2</v>
          </cell>
          <cell r="H568">
            <v>1.54E-2</v>
          </cell>
        </row>
        <row r="569">
          <cell r="B569" t="str">
            <v>PTIS</v>
          </cell>
          <cell r="C569">
            <v>-0.20319999999999999</v>
          </cell>
          <cell r="D569">
            <v>-0.14219999999999999</v>
          </cell>
          <cell r="E569">
            <v>-5.0099999999999999E-2</v>
          </cell>
          <cell r="F569">
            <v>3.0999999999999999E-3</v>
          </cell>
          <cell r="G569">
            <v>5.8999999999999999E-3</v>
          </cell>
          <cell r="H569">
            <v>1E-4</v>
          </cell>
        </row>
        <row r="570">
          <cell r="B570" t="str">
            <v>PTPP</v>
          </cell>
          <cell r="C570">
            <v>4.3900000000000002E-2</v>
          </cell>
          <cell r="D570">
            <v>4.0500000000000001E-2</v>
          </cell>
          <cell r="E570">
            <v>3.9800000000000002E-2</v>
          </cell>
          <cell r="F570">
            <v>3.27E-2</v>
          </cell>
          <cell r="G570">
            <v>1.54E-2</v>
          </cell>
          <cell r="H570">
            <v>2.3E-3</v>
          </cell>
        </row>
        <row r="571">
          <cell r="B571" t="str">
            <v>PTPW</v>
          </cell>
          <cell r="C571"/>
          <cell r="D571"/>
          <cell r="E571">
            <v>0.4904</v>
          </cell>
          <cell r="F571">
            <v>0.35780000000000001</v>
          </cell>
          <cell r="G571">
            <v>0.15340000000000001</v>
          </cell>
          <cell r="H571">
            <v>7.9399999999999998E-2</v>
          </cell>
        </row>
        <row r="572">
          <cell r="B572" t="str">
            <v>PTRO</v>
          </cell>
          <cell r="C572">
            <v>-2.8500000000000001E-2</v>
          </cell>
          <cell r="D572">
            <v>-1.9400000000000001E-2</v>
          </cell>
          <cell r="E572">
            <v>2.7400000000000001E-2</v>
          </cell>
          <cell r="F572">
            <v>4.5499999999999999E-2</v>
          </cell>
          <cell r="G572">
            <v>5.6300000000000003E-2</v>
          </cell>
          <cell r="H572">
            <v>5.9700000000000003E-2</v>
          </cell>
        </row>
        <row r="573">
          <cell r="B573" t="str">
            <v>PTSN</v>
          </cell>
          <cell r="C573">
            <v>1.6999999999999999E-3</v>
          </cell>
          <cell r="D573">
            <v>1.8599999999999998E-2</v>
          </cell>
          <cell r="E573">
            <v>7.4000000000000003E-3</v>
          </cell>
          <cell r="F573">
            <v>6.7599999999999993E-2</v>
          </cell>
          <cell r="G573">
            <v>4.0000000000000001E-3</v>
          </cell>
          <cell r="H573">
            <v>3.32E-2</v>
          </cell>
        </row>
        <row r="574">
          <cell r="B574" t="str">
            <v>PTSP</v>
          </cell>
          <cell r="C574">
            <v>-1.1599999999999999E-2</v>
          </cell>
          <cell r="D574">
            <v>8.8999999999999999E-3</v>
          </cell>
          <cell r="E574">
            <v>2.6499999999999999E-2</v>
          </cell>
          <cell r="F574">
            <v>5.62E-2</v>
          </cell>
          <cell r="G574">
            <v>7.7799999999999994E-2</v>
          </cell>
          <cell r="H574">
            <v>-0.13120000000000001</v>
          </cell>
        </row>
        <row r="575">
          <cell r="B575" t="str">
            <v>PUDP</v>
          </cell>
          <cell r="C575">
            <v>6.5100000000000005E-2</v>
          </cell>
          <cell r="D575">
            <v>4.6899999999999997E-2</v>
          </cell>
          <cell r="E575">
            <v>1.1599999999999999E-2</v>
          </cell>
          <cell r="F575">
            <v>1.15E-2</v>
          </cell>
          <cell r="G575">
            <v>8.5000000000000006E-3</v>
          </cell>
          <cell r="H575">
            <v>-4.4200000000000003E-2</v>
          </cell>
        </row>
        <row r="576">
          <cell r="B576" t="str">
            <v>PURA</v>
          </cell>
          <cell r="C576"/>
          <cell r="D576"/>
          <cell r="E576">
            <v>1.14E-2</v>
          </cell>
          <cell r="F576">
            <v>2.3699999999999999E-2</v>
          </cell>
          <cell r="G576">
            <v>3.6600000000000001E-2</v>
          </cell>
          <cell r="H576">
            <v>0.02</v>
          </cell>
        </row>
        <row r="577">
          <cell r="B577" t="str">
            <v>PURE</v>
          </cell>
          <cell r="C577"/>
          <cell r="D577"/>
          <cell r="E577">
            <v>5.2299999999999999E-2</v>
          </cell>
          <cell r="F577">
            <v>4.7699999999999999E-2</v>
          </cell>
          <cell r="G577">
            <v>-3.7400000000000003E-2</v>
          </cell>
          <cell r="H577">
            <v>-0.12909999999999999</v>
          </cell>
        </row>
        <row r="578">
          <cell r="B578" t="str">
            <v>PURI</v>
          </cell>
          <cell r="C578"/>
          <cell r="D578"/>
          <cell r="E578"/>
          <cell r="F578">
            <v>9.4299999999999995E-2</v>
          </cell>
          <cell r="G578">
            <v>8.6699999999999999E-2</v>
          </cell>
          <cell r="H578">
            <v>3.73E-2</v>
          </cell>
        </row>
        <row r="579">
          <cell r="B579" t="str">
            <v>PWON</v>
          </cell>
          <cell r="C579">
            <v>7.0999999999999994E-2</v>
          </cell>
          <cell r="D579">
            <v>8.4699999999999998E-2</v>
          </cell>
          <cell r="E579">
            <v>8.5099999999999995E-2</v>
          </cell>
          <cell r="F579">
            <v>0.1051</v>
          </cell>
          <cell r="G579">
            <v>0.10639999999999999</v>
          </cell>
          <cell r="H579">
            <v>3.5400000000000001E-2</v>
          </cell>
        </row>
        <row r="580">
          <cell r="B580" t="str">
            <v>PYFA</v>
          </cell>
          <cell r="C580">
            <v>1.8599999999999998E-2</v>
          </cell>
          <cell r="D580">
            <v>3.15E-2</v>
          </cell>
          <cell r="E580">
            <v>4.36E-2</v>
          </cell>
          <cell r="F580">
            <v>4.87E-2</v>
          </cell>
          <cell r="G580">
            <v>4.9500000000000002E-2</v>
          </cell>
          <cell r="H580">
            <v>0.10539999999999999</v>
          </cell>
        </row>
        <row r="581">
          <cell r="B581" t="str">
            <v>PZZA</v>
          </cell>
          <cell r="C581"/>
          <cell r="D581">
            <v>0.1187</v>
          </cell>
          <cell r="E581">
            <v>0.10680000000000001</v>
          </cell>
          <cell r="F581">
            <v>9.8199999999999996E-2</v>
          </cell>
          <cell r="G581">
            <v>9.6600000000000005E-2</v>
          </cell>
          <cell r="H581">
            <v>-4.3099999999999999E-2</v>
          </cell>
        </row>
        <row r="582">
          <cell r="B582" t="str">
            <v>R/ABFII</v>
          </cell>
          <cell r="C582"/>
          <cell r="D582"/>
          <cell r="E582"/>
          <cell r="F582"/>
          <cell r="G582"/>
          <cell r="H582"/>
        </row>
        <row r="583">
          <cell r="B583" t="str">
            <v>R/LQ45X</v>
          </cell>
          <cell r="C583"/>
          <cell r="D583"/>
          <cell r="E583"/>
          <cell r="F583"/>
          <cell r="G583"/>
          <cell r="H583"/>
        </row>
        <row r="584">
          <cell r="B584" t="str">
            <v>RAJA</v>
          </cell>
          <cell r="C584">
            <v>5.57E-2</v>
          </cell>
          <cell r="D584">
            <v>4.3900000000000002E-2</v>
          </cell>
          <cell r="E584">
            <v>7.8899999999999998E-2</v>
          </cell>
          <cell r="F584">
            <v>6.6900000000000001E-2</v>
          </cell>
          <cell r="G584">
            <v>3.0700000000000002E-2</v>
          </cell>
          <cell r="H584">
            <v>8.0000000000000002E-3</v>
          </cell>
        </row>
        <row r="585">
          <cell r="B585" t="str">
            <v>RALS</v>
          </cell>
          <cell r="C585">
            <v>7.3499999999999996E-2</v>
          </cell>
          <cell r="D585">
            <v>8.8599999999999998E-2</v>
          </cell>
          <cell r="E585">
            <v>8.5199999999999998E-2</v>
          </cell>
          <cell r="F585">
            <v>0.1159</v>
          </cell>
          <cell r="G585">
            <v>0.11899999999999999</v>
          </cell>
          <cell r="H585">
            <v>-2.5399999999999999E-2</v>
          </cell>
        </row>
        <row r="586">
          <cell r="B586" t="str">
            <v>RANC</v>
          </cell>
          <cell r="C586">
            <v>-2.2800000000000001E-2</v>
          </cell>
          <cell r="D586">
            <v>5.6500000000000002E-2</v>
          </cell>
          <cell r="E586">
            <v>5.1499999999999997E-2</v>
          </cell>
          <cell r="F586">
            <v>5.9499999999999997E-2</v>
          </cell>
          <cell r="G586">
            <v>6.0699999999999997E-2</v>
          </cell>
          <cell r="H586">
            <v>6.6100000000000006E-2</v>
          </cell>
        </row>
        <row r="587">
          <cell r="B587" t="str">
            <v>RBMS</v>
          </cell>
          <cell r="C587">
            <v>-1.78E-2</v>
          </cell>
          <cell r="D587">
            <v>-3.7400000000000003E-2</v>
          </cell>
          <cell r="E587">
            <v>4.8399999999999999E-2</v>
          </cell>
          <cell r="F587">
            <v>3.3999999999999998E-3</v>
          </cell>
          <cell r="G587">
            <v>-2.69E-2</v>
          </cell>
          <cell r="H587">
            <v>-5.6899999999999999E-2</v>
          </cell>
        </row>
        <row r="588">
          <cell r="B588" t="str">
            <v>RDTX</v>
          </cell>
          <cell r="C588">
            <v>0.1472</v>
          </cell>
          <cell r="D588">
            <v>0.13089999999999999</v>
          </cell>
          <cell r="E588">
            <v>0.11269999999999999</v>
          </cell>
          <cell r="F588">
            <v>0.11119999999999999</v>
          </cell>
          <cell r="G588">
            <v>8.7499999999999994E-2</v>
          </cell>
          <cell r="H588">
            <v>8.1900000000000001E-2</v>
          </cell>
        </row>
        <row r="589">
          <cell r="B589" t="str">
            <v>REAL</v>
          </cell>
          <cell r="C589"/>
          <cell r="D589"/>
          <cell r="E589">
            <v>-1.7100000000000001E-2</v>
          </cell>
          <cell r="F589">
            <v>1.01E-2</v>
          </cell>
          <cell r="G589">
            <v>6.7999999999999996E-3</v>
          </cell>
          <cell r="H589">
            <v>2.8999999999999998E-3</v>
          </cell>
        </row>
        <row r="590">
          <cell r="B590" t="str">
            <v>RELI</v>
          </cell>
          <cell r="C590">
            <v>3.5299999999999998E-2</v>
          </cell>
          <cell r="D590">
            <v>-0.12540000000000001</v>
          </cell>
          <cell r="E590">
            <v>-0.11650000000000001</v>
          </cell>
          <cell r="F590">
            <v>-2.3E-2</v>
          </cell>
          <cell r="G590">
            <v>-6.1000000000000004E-3</v>
          </cell>
          <cell r="H590">
            <v>5.8700000000000002E-2</v>
          </cell>
        </row>
        <row r="591">
          <cell r="B591" t="str">
            <v>RICY</v>
          </cell>
          <cell r="C591">
            <v>9.2999999999999992E-3</v>
          </cell>
          <cell r="D591">
            <v>9.1999999999999998E-3</v>
          </cell>
          <cell r="E591">
            <v>9.4000000000000004E-3</v>
          </cell>
          <cell r="F591">
            <v>8.0999999999999996E-3</v>
          </cell>
          <cell r="G591">
            <v>1.17E-2</v>
          </cell>
          <cell r="H591">
            <v>-4.5900000000000003E-2</v>
          </cell>
        </row>
        <row r="592">
          <cell r="B592" t="str">
            <v>RIGS</v>
          </cell>
          <cell r="C592"/>
          <cell r="D592">
            <v>-9.6500000000000002E-2</v>
          </cell>
          <cell r="E592">
            <v>-0.11890000000000001</v>
          </cell>
          <cell r="F592">
            <v>-0.15570000000000001</v>
          </cell>
          <cell r="G592"/>
          <cell r="H592"/>
        </row>
        <row r="593">
          <cell r="B593" t="str">
            <v>RIMO</v>
          </cell>
          <cell r="C593">
            <v>-0.27839999999999998</v>
          </cell>
          <cell r="D593">
            <v>-0.83389999999999997</v>
          </cell>
          <cell r="E593">
            <v>1.11E-2</v>
          </cell>
          <cell r="F593">
            <v>1.7999999999999999E-2</v>
          </cell>
          <cell r="G593"/>
          <cell r="H593"/>
        </row>
        <row r="594">
          <cell r="B594" t="str">
            <v>RISE</v>
          </cell>
          <cell r="C594"/>
          <cell r="D594">
            <v>2.92E-2</v>
          </cell>
          <cell r="E594">
            <v>9.4999999999999998E-3</v>
          </cell>
          <cell r="F594">
            <v>4.3799999999999999E-2</v>
          </cell>
          <cell r="G594">
            <v>5.7000000000000002E-3</v>
          </cell>
          <cell r="H594">
            <v>-1.01E-2</v>
          </cell>
        </row>
        <row r="595">
          <cell r="B595" t="str">
            <v>RMBA</v>
          </cell>
          <cell r="C595">
            <v>-0.13950000000000001</v>
          </cell>
          <cell r="D595">
            <v>-0.15959999999999999</v>
          </cell>
          <cell r="E595">
            <v>-3.4799999999999998E-2</v>
          </cell>
          <cell r="F595">
            <v>-4.2000000000000003E-2</v>
          </cell>
          <cell r="G595">
            <v>3.2000000000000002E-3</v>
          </cell>
          <cell r="H595">
            <v>-0.18099999999999999</v>
          </cell>
        </row>
        <row r="596">
          <cell r="B596" t="str">
            <v>ROCK</v>
          </cell>
          <cell r="C596"/>
          <cell r="D596"/>
          <cell r="E596"/>
          <cell r="F596">
            <v>-4.1999999999999997E-3</v>
          </cell>
          <cell r="G596">
            <v>6.6E-3</v>
          </cell>
          <cell r="H596">
            <v>-8.5000000000000006E-3</v>
          </cell>
        </row>
        <row r="597">
          <cell r="B597" t="str">
            <v>RODA</v>
          </cell>
          <cell r="C597">
            <v>7.7600000000000002E-2</v>
          </cell>
          <cell r="D597">
            <v>2.0000000000000001E-4</v>
          </cell>
          <cell r="E597">
            <v>5.4000000000000003E-3</v>
          </cell>
          <cell r="F597">
            <v>4.0000000000000002E-4</v>
          </cell>
          <cell r="G597">
            <v>-3.9100000000000003E-2</v>
          </cell>
          <cell r="H597">
            <v>-3.2399999999999998E-2</v>
          </cell>
        </row>
        <row r="598">
          <cell r="B598" t="str">
            <v>RONY</v>
          </cell>
          <cell r="C598"/>
          <cell r="D598"/>
          <cell r="E598"/>
          <cell r="F598">
            <v>1.0536000000000001</v>
          </cell>
          <cell r="G598">
            <v>0.4027</v>
          </cell>
          <cell r="H598">
            <v>-0.1535</v>
          </cell>
        </row>
        <row r="599">
          <cell r="B599" t="str">
            <v>ROTI</v>
          </cell>
          <cell r="C599">
            <v>0.1116</v>
          </cell>
          <cell r="D599">
            <v>9.9500000000000005E-2</v>
          </cell>
          <cell r="E599">
            <v>3.9E-2</v>
          </cell>
          <cell r="F599">
            <v>3.8600000000000002E-2</v>
          </cell>
          <cell r="G599">
            <v>6.6299999999999998E-2</v>
          </cell>
          <cell r="H599">
            <v>4.7100000000000003E-2</v>
          </cell>
        </row>
        <row r="600">
          <cell r="B600" t="str">
            <v>RSGK</v>
          </cell>
          <cell r="C600"/>
          <cell r="D600"/>
          <cell r="E600"/>
          <cell r="F600"/>
          <cell r="G600">
            <v>3.2599999999999997E-2</v>
          </cell>
          <cell r="H600">
            <v>2.7E-2</v>
          </cell>
        </row>
        <row r="601">
          <cell r="B601" t="str">
            <v>RUIS</v>
          </cell>
          <cell r="C601">
            <v>3.5000000000000003E-2</v>
          </cell>
          <cell r="D601">
            <v>2.52E-2</v>
          </cell>
          <cell r="E601">
            <v>2.1600000000000001E-2</v>
          </cell>
          <cell r="F601">
            <v>2.7799999999999998E-2</v>
          </cell>
          <cell r="G601">
            <v>2.9499999999999998E-2</v>
          </cell>
          <cell r="H601">
            <v>2.12E-2</v>
          </cell>
        </row>
        <row r="602">
          <cell r="B602" t="str">
            <v>RUNS</v>
          </cell>
          <cell r="C602"/>
          <cell r="D602"/>
          <cell r="E602"/>
          <cell r="F602"/>
          <cell r="G602"/>
          <cell r="H602">
            <v>0.34039999999999998</v>
          </cell>
        </row>
        <row r="603">
          <cell r="B603" t="str">
            <v>SAFE</v>
          </cell>
          <cell r="C603">
            <v>0.13139999999999999</v>
          </cell>
          <cell r="D603">
            <v>2.0922999999999998</v>
          </cell>
          <cell r="E603">
            <v>-0.27750000000000002</v>
          </cell>
          <cell r="F603">
            <v>-0.1036</v>
          </cell>
          <cell r="G603">
            <v>2.6100000000000002E-2</v>
          </cell>
          <cell r="H603">
            <v>-5.1799999999999999E-2</v>
          </cell>
        </row>
        <row r="604">
          <cell r="B604" t="str">
            <v>SAME</v>
          </cell>
          <cell r="C604">
            <v>6.7799999999999999E-2</v>
          </cell>
          <cell r="D604">
            <v>1.11E-2</v>
          </cell>
          <cell r="E604">
            <v>4.5499999999999999E-2</v>
          </cell>
          <cell r="F604">
            <v>2.7799999999999998E-2</v>
          </cell>
          <cell r="G604">
            <v>-3.9399999999999998E-2</v>
          </cell>
          <cell r="H604">
            <v>-0.14330000000000001</v>
          </cell>
        </row>
        <row r="605">
          <cell r="B605" t="str">
            <v>SAMF</v>
          </cell>
          <cell r="C605"/>
          <cell r="D605"/>
          <cell r="E605">
            <v>4.4499999999999998E-2</v>
          </cell>
          <cell r="F605">
            <v>5.7299999999999997E-2</v>
          </cell>
          <cell r="G605">
            <v>5.9299999999999999E-2</v>
          </cell>
          <cell r="H605">
            <v>8.4599999999999995E-2</v>
          </cell>
        </row>
        <row r="606">
          <cell r="B606" t="str">
            <v>SAPX</v>
          </cell>
          <cell r="C606"/>
          <cell r="D606">
            <v>-2.2499999999999999E-2</v>
          </cell>
          <cell r="E606">
            <v>-0.39200000000000002</v>
          </cell>
          <cell r="F606">
            <v>-0.43909999999999999</v>
          </cell>
          <cell r="G606">
            <v>0.31019999999999998</v>
          </cell>
          <cell r="H606">
            <v>0.17050000000000001</v>
          </cell>
        </row>
        <row r="607">
          <cell r="B607" t="str">
            <v>SATU</v>
          </cell>
          <cell r="C607"/>
          <cell r="D607"/>
          <cell r="E607"/>
          <cell r="F607"/>
          <cell r="G607">
            <v>-5.4899999999999997E-2</v>
          </cell>
          <cell r="H607">
            <v>-6.8500000000000005E-2</v>
          </cell>
        </row>
        <row r="608">
          <cell r="B608" t="str">
            <v>SBAT</v>
          </cell>
          <cell r="C608"/>
          <cell r="D608"/>
          <cell r="E608">
            <v>4.1000000000000003E-3</v>
          </cell>
          <cell r="F608">
            <v>2.0000000000000001E-4</v>
          </cell>
          <cell r="G608">
            <v>-9.01E-2</v>
          </cell>
          <cell r="H608">
            <v>-1.09E-2</v>
          </cell>
        </row>
        <row r="609">
          <cell r="B609" t="str">
            <v>SBMA</v>
          </cell>
          <cell r="C609"/>
          <cell r="D609"/>
          <cell r="E609"/>
          <cell r="F609"/>
          <cell r="G609">
            <v>3.6900000000000002E-2</v>
          </cell>
          <cell r="H609">
            <v>3.2899999999999999E-2</v>
          </cell>
        </row>
        <row r="610">
          <cell r="B610" t="str">
            <v>SCCO</v>
          </cell>
          <cell r="C610">
            <v>9.2700000000000005E-2</v>
          </cell>
          <cell r="D610">
            <v>0.1613</v>
          </cell>
          <cell r="E610">
            <v>8.3299999999999999E-2</v>
          </cell>
          <cell r="F610">
            <v>6.4399999999999999E-2</v>
          </cell>
          <cell r="G610">
            <v>7.3599999999999999E-2</v>
          </cell>
          <cell r="H610">
            <v>5.8400000000000001E-2</v>
          </cell>
        </row>
        <row r="611">
          <cell r="B611" t="str">
            <v>SCMA</v>
          </cell>
          <cell r="C611">
            <v>0.3271</v>
          </cell>
          <cell r="D611">
            <v>0.31979999999999997</v>
          </cell>
          <cell r="E611">
            <v>0.26090000000000002</v>
          </cell>
          <cell r="F611">
            <v>0.248</v>
          </cell>
          <cell r="G611">
            <v>0.1608</v>
          </cell>
          <cell r="H611">
            <v>0.17030000000000001</v>
          </cell>
        </row>
        <row r="612">
          <cell r="B612" t="str">
            <v>SCNP</v>
          </cell>
          <cell r="C612"/>
          <cell r="D612"/>
          <cell r="E612"/>
          <cell r="F612">
            <v>0.1053</v>
          </cell>
          <cell r="G612">
            <v>4.9099999999999998E-2</v>
          </cell>
          <cell r="H612">
            <v>-2.9399999999999999E-2</v>
          </cell>
        </row>
        <row r="613">
          <cell r="B613" t="str">
            <v>SCPI</v>
          </cell>
          <cell r="C613">
            <v>9.8299999999999998E-2</v>
          </cell>
          <cell r="D613">
            <v>9.2799999999999994E-2</v>
          </cell>
          <cell r="E613">
            <v>8.9200000000000002E-2</v>
          </cell>
          <cell r="F613">
            <v>8.5000000000000006E-2</v>
          </cell>
          <cell r="G613">
            <v>7.3800000000000004E-2</v>
          </cell>
          <cell r="H613">
            <v>0.14480000000000001</v>
          </cell>
        </row>
        <row r="614">
          <cell r="B614" t="str">
            <v>SDMU</v>
          </cell>
          <cell r="C614">
            <v>2.3E-3</v>
          </cell>
          <cell r="D614">
            <v>2.7000000000000001E-3</v>
          </cell>
          <cell r="E614">
            <v>-9.1300000000000006E-2</v>
          </cell>
          <cell r="F614">
            <v>-8.2199999999999995E-2</v>
          </cell>
          <cell r="G614">
            <v>-0.15329999999999999</v>
          </cell>
          <cell r="H614">
            <v>-0.21490000000000001</v>
          </cell>
        </row>
        <row r="615">
          <cell r="B615" t="str">
            <v>SDPC</v>
          </cell>
          <cell r="C615">
            <v>2.0500000000000001E-2</v>
          </cell>
          <cell r="D615">
            <v>1.6299999999999999E-2</v>
          </cell>
          <cell r="E615">
            <v>1.7000000000000001E-2</v>
          </cell>
          <cell r="F615">
            <v>1.8200000000000001E-2</v>
          </cell>
          <cell r="G615">
            <v>6.4999999999999997E-3</v>
          </cell>
          <cell r="H615">
            <v>2.3E-3</v>
          </cell>
        </row>
        <row r="616">
          <cell r="B616" t="str">
            <v>SDRA</v>
          </cell>
          <cell r="C616">
            <v>1.46E-2</v>
          </cell>
          <cell r="D616">
            <v>1.4500000000000001E-2</v>
          </cell>
          <cell r="E616">
            <v>1.7600000000000001E-2</v>
          </cell>
          <cell r="F616">
            <v>1.9E-2</v>
          </cell>
          <cell r="G616">
            <v>1.4999999999999999E-2</v>
          </cell>
          <cell r="H616">
            <v>1.43E-2</v>
          </cell>
        </row>
        <row r="617">
          <cell r="B617" t="str">
            <v>SFAN</v>
          </cell>
          <cell r="C617"/>
          <cell r="D617"/>
          <cell r="E617">
            <v>2.58E-2</v>
          </cell>
          <cell r="F617">
            <v>0.60389999999999999</v>
          </cell>
          <cell r="G617">
            <v>7.0300000000000001E-2</v>
          </cell>
          <cell r="H617">
            <v>3.27E-2</v>
          </cell>
        </row>
        <row r="618">
          <cell r="B618" t="str">
            <v>SGER</v>
          </cell>
          <cell r="C618"/>
          <cell r="D618"/>
          <cell r="E618"/>
          <cell r="F618">
            <v>4.2599999999999999E-2</v>
          </cell>
          <cell r="G618">
            <v>4.48E-2</v>
          </cell>
          <cell r="H618">
            <v>4.7100000000000003E-2</v>
          </cell>
        </row>
        <row r="619">
          <cell r="B619" t="str">
            <v>SGRO</v>
          </cell>
          <cell r="C619">
            <v>3.8800000000000001E-2</v>
          </cell>
          <cell r="D619">
            <v>5.6599999999999998E-2</v>
          </cell>
          <cell r="E619">
            <v>2.81E-2</v>
          </cell>
          <cell r="F619">
            <v>6.4000000000000003E-3</v>
          </cell>
          <cell r="G619">
            <v>3.5999999999999999E-3</v>
          </cell>
          <cell r="H619">
            <v>-2.1000000000000001E-2</v>
          </cell>
        </row>
        <row r="620">
          <cell r="B620" t="str">
            <v>SHID</v>
          </cell>
          <cell r="C620">
            <v>1E-4</v>
          </cell>
          <cell r="D620">
            <v>4.0000000000000002E-4</v>
          </cell>
          <cell r="E620">
            <v>8.0000000000000004E-4</v>
          </cell>
          <cell r="F620">
            <v>1.1000000000000001E-3</v>
          </cell>
          <cell r="G620">
            <v>-8.5000000000000006E-3</v>
          </cell>
          <cell r="H620">
            <v>-3.5799999999999998E-2</v>
          </cell>
        </row>
        <row r="621">
          <cell r="B621" t="str">
            <v>SHIP</v>
          </cell>
          <cell r="C621">
            <v>9.8900000000000002E-2</v>
          </cell>
          <cell r="D621">
            <v>7.0400000000000004E-2</v>
          </cell>
          <cell r="E621">
            <v>5.8900000000000001E-2</v>
          </cell>
          <cell r="F621">
            <v>4.87E-2</v>
          </cell>
          <cell r="G621">
            <v>5.8900000000000001E-2</v>
          </cell>
          <cell r="H621">
            <v>6.3399999999999998E-2</v>
          </cell>
        </row>
        <row r="622">
          <cell r="B622" t="str">
            <v>SIDO</v>
          </cell>
          <cell r="C622">
            <v>0.15579999999999999</v>
          </cell>
          <cell r="D622">
            <v>0.16619999999999999</v>
          </cell>
          <cell r="E622">
            <v>0.17369999999999999</v>
          </cell>
          <cell r="F622">
            <v>0.2044</v>
          </cell>
          <cell r="G622">
            <v>0.23519999999999999</v>
          </cell>
          <cell r="H622">
            <v>0.25319999999999998</v>
          </cell>
        </row>
        <row r="623">
          <cell r="B623" t="str">
            <v>SILO</v>
          </cell>
          <cell r="C623">
            <v>2.41E-2</v>
          </cell>
          <cell r="D623">
            <v>2.3900000000000001E-2</v>
          </cell>
          <cell r="E623">
            <v>1.5800000000000002E-2</v>
          </cell>
          <cell r="F623">
            <v>2.0999999999999999E-3</v>
          </cell>
          <cell r="G623">
            <v>-4.3900000000000002E-2</v>
          </cell>
          <cell r="H623">
            <v>1.44E-2</v>
          </cell>
        </row>
        <row r="624">
          <cell r="B624" t="str">
            <v>SIMA</v>
          </cell>
          <cell r="C624">
            <v>-2.2499999999999999E-2</v>
          </cell>
          <cell r="D624">
            <v>-1.6799999999999999E-2</v>
          </cell>
          <cell r="E624">
            <v>2.5999999999999999E-3</v>
          </cell>
          <cell r="F624">
            <v>-0.18079999999999999</v>
          </cell>
          <cell r="G624"/>
          <cell r="H624"/>
        </row>
        <row r="625">
          <cell r="B625" t="str">
            <v>SIMP</v>
          </cell>
          <cell r="C625">
            <v>8.3999999999999995E-3</v>
          </cell>
          <cell r="D625">
            <v>1.6799999999999999E-2</v>
          </cell>
          <cell r="E625">
            <v>1.46E-2</v>
          </cell>
          <cell r="F625">
            <v>-2.2000000000000001E-3</v>
          </cell>
          <cell r="G625">
            <v>-1.5699999999999999E-2</v>
          </cell>
          <cell r="H625">
            <v>6.7000000000000002E-3</v>
          </cell>
        </row>
        <row r="626">
          <cell r="B626" t="str">
            <v>SINI</v>
          </cell>
          <cell r="C626"/>
          <cell r="D626"/>
          <cell r="E626"/>
          <cell r="F626">
            <v>-6.7000000000000002E-3</v>
          </cell>
          <cell r="G626">
            <v>1.8E-3</v>
          </cell>
          <cell r="H626">
            <v>-1.1999999999999999E-3</v>
          </cell>
        </row>
        <row r="627">
          <cell r="B627" t="str">
            <v>SIPD</v>
          </cell>
          <cell r="C627">
            <v>-0.1396</v>
          </cell>
          <cell r="D627">
            <v>5.4000000000000003E-3</v>
          </cell>
          <cell r="E627">
            <v>-0.1477</v>
          </cell>
          <cell r="F627">
            <v>1.17E-2</v>
          </cell>
          <cell r="G627">
            <v>3.4200000000000001E-2</v>
          </cell>
          <cell r="H627">
            <v>1.12E-2</v>
          </cell>
        </row>
        <row r="628">
          <cell r="B628" t="str">
            <v>SKBM</v>
          </cell>
          <cell r="C628">
            <v>5.8799999999999998E-2</v>
          </cell>
          <cell r="D628">
            <v>3.2300000000000002E-2</v>
          </cell>
          <cell r="E628">
            <v>2.0299999999999999E-2</v>
          </cell>
          <cell r="F628">
            <v>8.2000000000000007E-3</v>
          </cell>
          <cell r="G628">
            <v>2.3E-3</v>
          </cell>
          <cell r="H628">
            <v>5.7999999999999996E-3</v>
          </cell>
        </row>
        <row r="629">
          <cell r="B629" t="str">
            <v>SKLT</v>
          </cell>
          <cell r="C629">
            <v>5.7200000000000001E-2</v>
          </cell>
          <cell r="D629">
            <v>4.3700000000000003E-2</v>
          </cell>
          <cell r="E629">
            <v>3.8399999999999997E-2</v>
          </cell>
          <cell r="F629">
            <v>4.6399999999999997E-2</v>
          </cell>
          <cell r="G629">
            <v>5.8500000000000003E-2</v>
          </cell>
          <cell r="H629">
            <v>5.4399999999999997E-2</v>
          </cell>
        </row>
        <row r="630">
          <cell r="B630" t="str">
            <v>SKRN</v>
          </cell>
          <cell r="C630"/>
          <cell r="D630">
            <v>3.4200000000000001E-2</v>
          </cell>
          <cell r="E630">
            <v>7.8899999999999998E-2</v>
          </cell>
          <cell r="F630">
            <v>4.4900000000000002E-2</v>
          </cell>
          <cell r="G630">
            <v>8.4400000000000003E-2</v>
          </cell>
          <cell r="H630">
            <v>6.1000000000000004E-3</v>
          </cell>
        </row>
        <row r="631">
          <cell r="B631" t="str">
            <v>SKYB</v>
          </cell>
          <cell r="C631">
            <v>-0.46400000000000002</v>
          </cell>
          <cell r="D631">
            <v>0.51880000000000004</v>
          </cell>
          <cell r="E631">
            <v>-4.9500000000000002E-2</v>
          </cell>
          <cell r="F631">
            <v>-6.3799999999999996E-2</v>
          </cell>
          <cell r="G631"/>
          <cell r="H631"/>
        </row>
        <row r="632">
          <cell r="B632" t="str">
            <v>SLIS</v>
          </cell>
          <cell r="C632"/>
          <cell r="D632"/>
          <cell r="E632">
            <v>0.1285</v>
          </cell>
          <cell r="F632">
            <v>0.1038</v>
          </cell>
          <cell r="G632">
            <v>0.10249999999999999</v>
          </cell>
          <cell r="H632">
            <v>7.2499999999999995E-2</v>
          </cell>
        </row>
        <row r="633">
          <cell r="B633" t="str">
            <v>SMAR</v>
          </cell>
          <cell r="C633">
            <v>-1.7100000000000001E-2</v>
          </cell>
          <cell r="D633">
            <v>0.1038</v>
          </cell>
          <cell r="E633">
            <v>4.4200000000000003E-2</v>
          </cell>
          <cell r="F633">
            <v>2.1100000000000001E-2</v>
          </cell>
          <cell r="G633">
            <v>3.15E-2</v>
          </cell>
          <cell r="H633">
            <v>4.9000000000000002E-2</v>
          </cell>
        </row>
        <row r="634">
          <cell r="B634" t="str">
            <v>SMBR</v>
          </cell>
          <cell r="C634">
            <v>0.1143</v>
          </cell>
          <cell r="D634">
            <v>6.7799999999999999E-2</v>
          </cell>
          <cell r="E634">
            <v>3.1099999999999999E-2</v>
          </cell>
          <cell r="F634">
            <v>1.44E-2</v>
          </cell>
          <cell r="G634">
            <v>5.4000000000000003E-3</v>
          </cell>
          <cell r="H634">
            <v>1.9E-3</v>
          </cell>
        </row>
        <row r="635">
          <cell r="B635" t="str">
            <v>SMCB</v>
          </cell>
          <cell r="C635">
            <v>1.01E-2</v>
          </cell>
          <cell r="D635">
            <v>-1.5299999999999999E-2</v>
          </cell>
          <cell r="E635">
            <v>-3.85E-2</v>
          </cell>
          <cell r="F635">
            <v>-4.3200000000000002E-2</v>
          </cell>
          <cell r="G635">
            <v>2.6100000000000002E-2</v>
          </cell>
          <cell r="H635">
            <v>3.2300000000000002E-2</v>
          </cell>
        </row>
        <row r="636">
          <cell r="B636" t="str">
            <v>SMDM</v>
          </cell>
          <cell r="C636">
            <v>2.1100000000000001E-2</v>
          </cell>
          <cell r="D636">
            <v>5.1999999999999998E-3</v>
          </cell>
          <cell r="E636">
            <v>4.3E-3</v>
          </cell>
          <cell r="F636">
            <v>1.0699999999999999E-2</v>
          </cell>
          <cell r="G636">
            <v>7.9000000000000008E-3</v>
          </cell>
          <cell r="H636">
            <v>-2.9999999999999997E-4</v>
          </cell>
        </row>
        <row r="637">
          <cell r="B637" t="str">
            <v>SMDR</v>
          </cell>
          <cell r="C637">
            <v>1.35E-2</v>
          </cell>
          <cell r="D637">
            <v>2.1399999999999999E-2</v>
          </cell>
          <cell r="E637">
            <v>1.67E-2</v>
          </cell>
          <cell r="F637">
            <v>1.23E-2</v>
          </cell>
          <cell r="G637">
            <v>-6.8699999999999997E-2</v>
          </cell>
          <cell r="H637">
            <v>-6.1000000000000004E-3</v>
          </cell>
        </row>
        <row r="638">
          <cell r="B638" t="str">
            <v>SMGR</v>
          </cell>
          <cell r="C638">
            <v>0.12479999999999999</v>
          </cell>
          <cell r="D638">
            <v>0.10979999999999999</v>
          </cell>
          <cell r="E638">
            <v>4.3200000000000002E-2</v>
          </cell>
          <cell r="F638">
            <v>6.1699999999999998E-2</v>
          </cell>
          <cell r="G638">
            <v>3.6600000000000001E-2</v>
          </cell>
          <cell r="H638">
            <v>3.5400000000000001E-2</v>
          </cell>
        </row>
        <row r="639">
          <cell r="B639" t="str">
            <v>SMKL</v>
          </cell>
          <cell r="C639"/>
          <cell r="D639"/>
          <cell r="E639">
            <v>2.5000000000000001E-2</v>
          </cell>
          <cell r="F639">
            <v>2.7300000000000001E-2</v>
          </cell>
          <cell r="G639">
            <v>8.0000000000000002E-3</v>
          </cell>
          <cell r="H639">
            <v>2.3800000000000002E-2</v>
          </cell>
        </row>
        <row r="640">
          <cell r="B640" t="str">
            <v>SMMA</v>
          </cell>
          <cell r="C640">
            <v>-2.3E-3</v>
          </cell>
          <cell r="D640">
            <v>2.01E-2</v>
          </cell>
          <cell r="E640">
            <v>1.77E-2</v>
          </cell>
          <cell r="F640">
            <v>1.3899999999999999E-2</v>
          </cell>
          <cell r="G640">
            <v>4.9700000000000001E-2</v>
          </cell>
          <cell r="H640">
            <v>5.0000000000000001E-3</v>
          </cell>
        </row>
        <row r="641">
          <cell r="B641" t="str">
            <v>SMMT</v>
          </cell>
          <cell r="C641">
            <v>-6.9800000000000001E-2</v>
          </cell>
          <cell r="D641">
            <v>-2.4400000000000002E-2</v>
          </cell>
          <cell r="E641">
            <v>4.5600000000000002E-2</v>
          </cell>
          <cell r="F641">
            <v>9.4200000000000006E-2</v>
          </cell>
          <cell r="G641">
            <v>7.7000000000000002E-3</v>
          </cell>
          <cell r="H641">
            <v>-1.89E-2</v>
          </cell>
        </row>
        <row r="642">
          <cell r="B642" t="str">
            <v>SMRA</v>
          </cell>
          <cell r="C642">
            <v>4.9399999999999999E-2</v>
          </cell>
          <cell r="D642">
            <v>1.5800000000000002E-2</v>
          </cell>
          <cell r="E642">
            <v>1.7000000000000001E-2</v>
          </cell>
          <cell r="F642">
            <v>0.02</v>
          </cell>
          <cell r="G642">
            <v>2.1600000000000001E-2</v>
          </cell>
          <cell r="H642">
            <v>7.3000000000000001E-3</v>
          </cell>
        </row>
        <row r="643">
          <cell r="B643" t="str">
            <v>SMRU</v>
          </cell>
          <cell r="C643">
            <v>-9.6699999999999994E-2</v>
          </cell>
          <cell r="D643">
            <v>-9.0200000000000002E-2</v>
          </cell>
          <cell r="E643">
            <v>1.46E-2</v>
          </cell>
          <cell r="F643">
            <v>-3.5299999999999998E-2</v>
          </cell>
          <cell r="G643">
            <v>-0.1045</v>
          </cell>
          <cell r="H643">
            <v>-0.21729999999999999</v>
          </cell>
        </row>
        <row r="644">
          <cell r="B644" t="str">
            <v>SMSM</v>
          </cell>
          <cell r="C644">
            <v>0.215</v>
          </cell>
          <cell r="D644">
            <v>0.2024</v>
          </cell>
          <cell r="E644">
            <v>0.21260000000000001</v>
          </cell>
          <cell r="F644">
            <v>0.21240000000000001</v>
          </cell>
          <cell r="G644">
            <v>0.19550000000000001</v>
          </cell>
          <cell r="H644">
            <v>0.15049999999999999</v>
          </cell>
        </row>
        <row r="645">
          <cell r="B645" t="str">
            <v>SNLK</v>
          </cell>
          <cell r="C645"/>
          <cell r="D645"/>
          <cell r="E645"/>
          <cell r="F645">
            <v>-5.7000000000000002E-3</v>
          </cell>
          <cell r="G645">
            <v>-9.4999999999999998E-3</v>
          </cell>
          <cell r="H645"/>
        </row>
        <row r="646">
          <cell r="B646" t="str">
            <v>SOCI</v>
          </cell>
          <cell r="C646">
            <v>8.5699999999999998E-2</v>
          </cell>
          <cell r="D646">
            <v>3.9699999999999999E-2</v>
          </cell>
          <cell r="E646">
            <v>3.7699999999999997E-2</v>
          </cell>
          <cell r="F646">
            <v>2.1299999999999999E-2</v>
          </cell>
          <cell r="G646">
            <v>1.38E-2</v>
          </cell>
          <cell r="H646">
            <v>4.0500000000000001E-2</v>
          </cell>
        </row>
        <row r="647">
          <cell r="B647" t="str">
            <v>SOFA</v>
          </cell>
          <cell r="C647"/>
          <cell r="D647"/>
          <cell r="E647"/>
          <cell r="F647"/>
          <cell r="G647"/>
          <cell r="H647"/>
        </row>
        <row r="648">
          <cell r="B648" t="str">
            <v>SOHO</v>
          </cell>
          <cell r="C648"/>
          <cell r="D648"/>
          <cell r="E648"/>
          <cell r="F648">
            <v>1.7899999999999999E-2</v>
          </cell>
          <cell r="G648">
            <v>3.9100000000000003E-2</v>
          </cell>
          <cell r="H648">
            <v>4.6199999999999998E-2</v>
          </cell>
        </row>
        <row r="649">
          <cell r="B649" t="str">
            <v>SONA</v>
          </cell>
          <cell r="C649">
            <v>3.3099999999999997E-2</v>
          </cell>
          <cell r="D649">
            <v>-1.34E-2</v>
          </cell>
          <cell r="E649">
            <v>4.9700000000000001E-2</v>
          </cell>
          <cell r="F649">
            <v>0.1031</v>
          </cell>
          <cell r="G649">
            <v>6.6299999999999998E-2</v>
          </cell>
          <cell r="H649">
            <v>-0.1338</v>
          </cell>
        </row>
        <row r="650">
          <cell r="B650" t="str">
            <v>SOSS</v>
          </cell>
          <cell r="C650"/>
          <cell r="D650">
            <v>4.1000000000000003E-3</v>
          </cell>
          <cell r="E650">
            <v>2.12E-2</v>
          </cell>
          <cell r="F650">
            <v>5.7200000000000001E-2</v>
          </cell>
          <cell r="G650">
            <v>0.1139</v>
          </cell>
          <cell r="H650">
            <v>5.96E-2</v>
          </cell>
        </row>
        <row r="651">
          <cell r="B651" t="str">
            <v>SOTS</v>
          </cell>
          <cell r="C651"/>
          <cell r="D651">
            <v>-4.8599999999999997E-2</v>
          </cell>
          <cell r="E651">
            <v>-2.9700000000000001E-2</v>
          </cell>
          <cell r="F651">
            <v>-5.96E-2</v>
          </cell>
          <cell r="G651">
            <v>-6.8500000000000005E-2</v>
          </cell>
          <cell r="H651">
            <v>-6.4500000000000002E-2</v>
          </cell>
        </row>
        <row r="652">
          <cell r="B652" t="str">
            <v>SPMA</v>
          </cell>
          <cell r="C652">
            <v>-1.9900000000000001E-2</v>
          </cell>
          <cell r="D652">
            <v>3.73E-2</v>
          </cell>
          <cell r="E652">
            <v>4.2599999999999999E-2</v>
          </cell>
          <cell r="F652">
            <v>3.6900000000000002E-2</v>
          </cell>
          <cell r="G652">
            <v>5.6300000000000003E-2</v>
          </cell>
          <cell r="H652">
            <v>6.93E-2</v>
          </cell>
        </row>
        <row r="653">
          <cell r="B653" t="str">
            <v>SPTO</v>
          </cell>
          <cell r="C653"/>
          <cell r="D653">
            <v>0.18010000000000001</v>
          </cell>
          <cell r="E653">
            <v>0.13350000000000001</v>
          </cell>
          <cell r="F653">
            <v>9.1600000000000001E-2</v>
          </cell>
          <cell r="G653">
            <v>7.7100000000000002E-2</v>
          </cell>
          <cell r="H653">
            <v>3.85E-2</v>
          </cell>
        </row>
        <row r="654">
          <cell r="B654" t="str">
            <v>SQMI</v>
          </cell>
          <cell r="C654">
            <v>1.1900000000000001E-2</v>
          </cell>
          <cell r="D654">
            <v>-0.13250000000000001</v>
          </cell>
          <cell r="E654">
            <v>0.1133</v>
          </cell>
          <cell r="F654">
            <v>-0.89880000000000004</v>
          </cell>
          <cell r="G654">
            <v>-1.0731999999999999</v>
          </cell>
          <cell r="H654">
            <v>-7.9799999999999996E-2</v>
          </cell>
        </row>
        <row r="655">
          <cell r="B655" t="str">
            <v>SRAJ</v>
          </cell>
          <cell r="C655">
            <v>-7.4899999999999994E-2</v>
          </cell>
          <cell r="D655">
            <v>-4.8899999999999999E-2</v>
          </cell>
          <cell r="E655">
            <v>-4.5199999999999997E-2</v>
          </cell>
          <cell r="F655">
            <v>-3.9E-2</v>
          </cell>
          <cell r="G655">
            <v>-2.5899999999999999E-2</v>
          </cell>
          <cell r="H655">
            <v>-3.8999999999999998E-3</v>
          </cell>
        </row>
        <row r="656">
          <cell r="B656" t="str">
            <v>SRIL</v>
          </cell>
          <cell r="C656">
            <v>7.51E-2</v>
          </cell>
          <cell r="D656">
            <v>6.8599999999999994E-2</v>
          </cell>
          <cell r="E656">
            <v>6.3600000000000004E-2</v>
          </cell>
          <cell r="F656">
            <v>6.6100000000000006E-2</v>
          </cell>
          <cell r="G656">
            <v>0.06</v>
          </cell>
          <cell r="H656">
            <v>0.05</v>
          </cell>
        </row>
        <row r="657">
          <cell r="B657" t="str">
            <v>SRSN</v>
          </cell>
          <cell r="C657">
            <v>2.98E-2</v>
          </cell>
          <cell r="D657">
            <v>1.7100000000000001E-2</v>
          </cell>
          <cell r="E657">
            <v>2.58E-2</v>
          </cell>
          <cell r="F657">
            <v>5.7799999999999997E-2</v>
          </cell>
          <cell r="G657">
            <v>5.8400000000000001E-2</v>
          </cell>
          <cell r="H657">
            <v>5.2400000000000002E-2</v>
          </cell>
        </row>
        <row r="658">
          <cell r="B658" t="str">
            <v>SRTG</v>
          </cell>
          <cell r="C658"/>
          <cell r="D658"/>
          <cell r="E658">
            <v>0.1265</v>
          </cell>
          <cell r="F658">
            <v>-0.26500000000000001</v>
          </cell>
          <cell r="G658">
            <v>0.31519999999999998</v>
          </cell>
          <cell r="H658">
            <v>0.28599999999999998</v>
          </cell>
        </row>
        <row r="659">
          <cell r="B659" t="str">
            <v>SSIA</v>
          </cell>
          <cell r="C659">
            <v>4.8599999999999997E-2</v>
          </cell>
          <cell r="D659">
            <v>9.1000000000000004E-3</v>
          </cell>
          <cell r="E659">
            <v>0.1469</v>
          </cell>
          <cell r="F659">
            <v>4.5999999999999999E-3</v>
          </cell>
          <cell r="G659">
            <v>1.1900000000000001E-2</v>
          </cell>
          <cell r="H659">
            <v>-1.11E-2</v>
          </cell>
        </row>
        <row r="660">
          <cell r="B660" t="str">
            <v>SSMS</v>
          </cell>
          <cell r="C660">
            <v>7.8799999999999995E-2</v>
          </cell>
          <cell r="D660">
            <v>8.3699999999999997E-2</v>
          </cell>
          <cell r="E660">
            <v>9.5299999999999996E-2</v>
          </cell>
          <cell r="F660">
            <v>8.2000000000000007E-3</v>
          </cell>
          <cell r="G660">
            <v>1E-3</v>
          </cell>
          <cell r="H660">
            <v>4.6800000000000001E-2</v>
          </cell>
        </row>
        <row r="661">
          <cell r="B661" t="str">
            <v>SSTM</v>
          </cell>
          <cell r="C661">
            <v>-1.4E-2</v>
          </cell>
          <cell r="D661">
            <v>-2.3E-2</v>
          </cell>
          <cell r="E661">
            <v>-3.78E-2</v>
          </cell>
          <cell r="F661">
            <v>1.9E-3</v>
          </cell>
          <cell r="G661">
            <v>-3.0200000000000001E-2</v>
          </cell>
          <cell r="H661">
            <v>-3.0800000000000001E-2</v>
          </cell>
        </row>
        <row r="662">
          <cell r="B662" t="str">
            <v>STAR</v>
          </cell>
          <cell r="C662">
            <v>1E-4</v>
          </cell>
          <cell r="D662">
            <v>4.0000000000000002E-4</v>
          </cell>
          <cell r="E662">
            <v>5.9999999999999995E-4</v>
          </cell>
          <cell r="F662">
            <v>0</v>
          </cell>
          <cell r="G662">
            <v>3.3E-3</v>
          </cell>
          <cell r="H662">
            <v>1.0800000000000001E-2</v>
          </cell>
        </row>
        <row r="663">
          <cell r="B663" t="str">
            <v>STTP</v>
          </cell>
          <cell r="C663">
            <v>0.1026</v>
          </cell>
          <cell r="D663">
            <v>8.2000000000000003E-2</v>
          </cell>
          <cell r="E663">
            <v>9.2499999999999999E-2</v>
          </cell>
          <cell r="F663">
            <v>0.1026</v>
          </cell>
          <cell r="G663">
            <v>0.17510000000000001</v>
          </cell>
          <cell r="H663">
            <v>0.1986</v>
          </cell>
        </row>
        <row r="664">
          <cell r="B664" t="str">
            <v>SUGI</v>
          </cell>
          <cell r="C664">
            <v>-4.3099999999999999E-2</v>
          </cell>
          <cell r="D664">
            <v>-0.10299999999999999</v>
          </cell>
          <cell r="E664">
            <v>-4.0300000000000002E-2</v>
          </cell>
          <cell r="F664"/>
          <cell r="G664"/>
          <cell r="H664"/>
        </row>
        <row r="665">
          <cell r="B665" t="str">
            <v>SULI</v>
          </cell>
          <cell r="C665">
            <v>3.8999999999999998E-3</v>
          </cell>
          <cell r="D665">
            <v>4.4000000000000003E-3</v>
          </cell>
          <cell r="E665">
            <v>1.55E-2</v>
          </cell>
          <cell r="F665">
            <v>3.56E-2</v>
          </cell>
          <cell r="G665">
            <v>-8.9700000000000002E-2</v>
          </cell>
          <cell r="H665">
            <v>-0.2215</v>
          </cell>
        </row>
        <row r="666">
          <cell r="B666" t="str">
            <v>SUPR</v>
          </cell>
          <cell r="C666">
            <v>1.03E-2</v>
          </cell>
          <cell r="D666">
            <v>2.2499999999999999E-2</v>
          </cell>
          <cell r="E666">
            <v>2.4899999999999999E-2</v>
          </cell>
          <cell r="F666">
            <v>-0.1008</v>
          </cell>
          <cell r="G666">
            <v>0.02</v>
          </cell>
          <cell r="H666">
            <v>6.0900000000000003E-2</v>
          </cell>
        </row>
        <row r="667">
          <cell r="B667" t="str">
            <v>SURE</v>
          </cell>
          <cell r="C667"/>
          <cell r="D667">
            <v>0.2495</v>
          </cell>
          <cell r="E667">
            <v>-2.93E-2</v>
          </cell>
          <cell r="F667">
            <v>-4.9399999999999999E-2</v>
          </cell>
          <cell r="G667">
            <v>1.17E-2</v>
          </cell>
          <cell r="H667">
            <v>-1.95E-2</v>
          </cell>
        </row>
        <row r="668">
          <cell r="B668" t="str">
            <v>SWAT</v>
          </cell>
          <cell r="C668"/>
          <cell r="D668">
            <v>4.0000000000000001E-3</v>
          </cell>
          <cell r="E668">
            <v>2.7000000000000001E-3</v>
          </cell>
          <cell r="F668">
            <v>5.1000000000000004E-3</v>
          </cell>
          <cell r="G668">
            <v>5.4000000000000003E-3</v>
          </cell>
          <cell r="H668">
            <v>3.3999999999999998E-3</v>
          </cell>
        </row>
        <row r="669">
          <cell r="B669" t="str">
            <v>TALF</v>
          </cell>
          <cell r="C669">
            <v>7.7700000000000005E-2</v>
          </cell>
          <cell r="D669">
            <v>4.58E-2</v>
          </cell>
          <cell r="E669">
            <v>2.3800000000000002E-2</v>
          </cell>
          <cell r="F669">
            <v>4.9799999999999997E-2</v>
          </cell>
          <cell r="G669">
            <v>2.1999999999999999E-2</v>
          </cell>
          <cell r="H669">
            <v>1.26E-2</v>
          </cell>
        </row>
        <row r="670">
          <cell r="B670" t="str">
            <v>TAMA</v>
          </cell>
          <cell r="C670"/>
          <cell r="D670"/>
          <cell r="E670"/>
          <cell r="F670">
            <v>4.2900000000000001E-2</v>
          </cell>
          <cell r="G670">
            <v>1.3100000000000001E-2</v>
          </cell>
          <cell r="H670">
            <v>-2.6499999999999999E-2</v>
          </cell>
        </row>
        <row r="671">
          <cell r="B671" t="str">
            <v>TAMU</v>
          </cell>
          <cell r="C671">
            <v>3.7100000000000001E-2</v>
          </cell>
          <cell r="D671">
            <v>-5.8299999999999998E-2</v>
          </cell>
          <cell r="E671">
            <v>-2.8799999999999999E-2</v>
          </cell>
          <cell r="F671">
            <v>-3.6600000000000001E-2</v>
          </cell>
          <cell r="G671">
            <v>-0.1087</v>
          </cell>
          <cell r="H671">
            <v>-1.0999999999999999E-2</v>
          </cell>
        </row>
        <row r="672">
          <cell r="B672" t="str">
            <v>TAPG</v>
          </cell>
          <cell r="C672"/>
          <cell r="D672"/>
          <cell r="E672"/>
          <cell r="F672">
            <v>1.7299999999999999E-2</v>
          </cell>
          <cell r="G672">
            <v>1.5100000000000001E-2</v>
          </cell>
          <cell r="H672">
            <v>7.4099999999999999E-2</v>
          </cell>
        </row>
        <row r="673">
          <cell r="B673" t="str">
            <v>TARA</v>
          </cell>
          <cell r="C673">
            <v>3.5999999999999999E-3</v>
          </cell>
          <cell r="D673">
            <v>3.0000000000000001E-3</v>
          </cell>
          <cell r="E673">
            <v>2.9999999999999997E-4</v>
          </cell>
          <cell r="F673">
            <v>4.0000000000000002E-4</v>
          </cell>
          <cell r="G673">
            <v>5.9999999999999995E-4</v>
          </cell>
          <cell r="H673">
            <v>-1.14E-2</v>
          </cell>
        </row>
        <row r="674">
          <cell r="B674" t="str">
            <v>TAXI</v>
          </cell>
          <cell r="C674">
            <v>1.09E-2</v>
          </cell>
          <cell r="D674">
            <v>-6.7799999999999999E-2</v>
          </cell>
          <cell r="E674">
            <v>-0.2152</v>
          </cell>
          <cell r="F674">
            <v>-0.5101</v>
          </cell>
          <cell r="G674">
            <v>-0.31519999999999998</v>
          </cell>
          <cell r="H674">
            <v>-0.14710000000000001</v>
          </cell>
        </row>
        <row r="675">
          <cell r="B675" t="str">
            <v>TBIG</v>
          </cell>
          <cell r="C675">
            <v>6.4399999999999999E-2</v>
          </cell>
          <cell r="D675">
            <v>3.0800000000000001E-2</v>
          </cell>
          <cell r="E675">
            <v>9.4100000000000003E-2</v>
          </cell>
          <cell r="F675">
            <v>2.4899999999999999E-2</v>
          </cell>
          <cell r="G675">
            <v>2.7300000000000001E-2</v>
          </cell>
          <cell r="H675">
            <v>0.03</v>
          </cell>
        </row>
        <row r="676">
          <cell r="B676" t="str">
            <v>TBLA</v>
          </cell>
          <cell r="C676">
            <v>2.3699999999999999E-2</v>
          </cell>
          <cell r="D676">
            <v>5.6300000000000003E-2</v>
          </cell>
          <cell r="E676">
            <v>7.22E-2</v>
          </cell>
          <cell r="F676">
            <v>4.9399999999999999E-2</v>
          </cell>
          <cell r="G676">
            <v>3.9300000000000002E-2</v>
          </cell>
          <cell r="H676">
            <v>3.6900000000000002E-2</v>
          </cell>
        </row>
        <row r="677">
          <cell r="B677" t="str">
            <v>TBMS</v>
          </cell>
          <cell r="C677">
            <v>1.4200000000000001E-2</v>
          </cell>
          <cell r="D677">
            <v>5.5500000000000001E-2</v>
          </cell>
          <cell r="E677">
            <v>5.1499999999999997E-2</v>
          </cell>
          <cell r="F677">
            <v>3.5900000000000001E-2</v>
          </cell>
          <cell r="G677">
            <v>3.44E-2</v>
          </cell>
          <cell r="H677">
            <v>2.9000000000000001E-2</v>
          </cell>
        </row>
        <row r="678">
          <cell r="B678" t="str">
            <v>TCID</v>
          </cell>
          <cell r="C678">
            <v>0.27600000000000002</v>
          </cell>
          <cell r="D678">
            <v>7.5999999999999998E-2</v>
          </cell>
          <cell r="E678">
            <v>7.8799999999999995E-2</v>
          </cell>
          <cell r="F678">
            <v>7.1999999999999995E-2</v>
          </cell>
          <cell r="G678">
            <v>5.7599999999999998E-2</v>
          </cell>
          <cell r="H678">
            <v>-2.2200000000000001E-2</v>
          </cell>
        </row>
        <row r="679">
          <cell r="B679" t="str">
            <v>TCPI</v>
          </cell>
          <cell r="C679"/>
          <cell r="D679">
            <v>0.11600000000000001</v>
          </cell>
          <cell r="E679">
            <v>7.17E-2</v>
          </cell>
          <cell r="F679">
            <v>0.10390000000000001</v>
          </cell>
          <cell r="G679">
            <v>9.0300000000000005E-2</v>
          </cell>
          <cell r="H679">
            <v>1.9300000000000001E-2</v>
          </cell>
        </row>
        <row r="680">
          <cell r="B680" t="str">
            <v>TDPM</v>
          </cell>
          <cell r="C680">
            <v>1.77E-2</v>
          </cell>
          <cell r="D680">
            <v>2.1600000000000001E-2</v>
          </cell>
          <cell r="E680">
            <v>3.2399999999999998E-2</v>
          </cell>
          <cell r="F680">
            <v>4.7699999999999999E-2</v>
          </cell>
          <cell r="G680">
            <v>4.7300000000000002E-2</v>
          </cell>
          <cell r="H680"/>
        </row>
        <row r="681">
          <cell r="B681" t="str">
            <v>TEBE</v>
          </cell>
          <cell r="C681"/>
          <cell r="D681"/>
          <cell r="E681">
            <v>0.34760000000000002</v>
          </cell>
          <cell r="F681">
            <v>0.45119999999999999</v>
          </cell>
          <cell r="G681">
            <v>5.0900000000000001E-2</v>
          </cell>
          <cell r="H681">
            <v>-2.8999999999999998E-3</v>
          </cell>
        </row>
        <row r="682">
          <cell r="B682" t="str">
            <v>TECH</v>
          </cell>
          <cell r="C682"/>
          <cell r="D682"/>
          <cell r="E682"/>
          <cell r="F682">
            <v>-1.1077999999999999</v>
          </cell>
          <cell r="G682">
            <v>0.12720000000000001</v>
          </cell>
          <cell r="H682">
            <v>3.6400000000000002E-2</v>
          </cell>
        </row>
        <row r="683">
          <cell r="B683" t="str">
            <v>TELE</v>
          </cell>
          <cell r="C683">
            <v>6.0999999999999999E-2</v>
          </cell>
          <cell r="D683">
            <v>6.0999999999999999E-2</v>
          </cell>
          <cell r="E683">
            <v>4.9200000000000001E-2</v>
          </cell>
          <cell r="F683">
            <v>5.1900000000000002E-2</v>
          </cell>
          <cell r="G683">
            <v>-0.98580000000000001</v>
          </cell>
          <cell r="H683">
            <v>-1.5634999999999999</v>
          </cell>
        </row>
        <row r="684">
          <cell r="B684" t="str">
            <v>TFAS</v>
          </cell>
          <cell r="C684"/>
          <cell r="D684"/>
          <cell r="E684">
            <v>3.1399999999999997E-2</v>
          </cell>
          <cell r="F684">
            <v>0.1409</v>
          </cell>
          <cell r="G684">
            <v>0.1124</v>
          </cell>
          <cell r="H684">
            <v>2.8500000000000001E-2</v>
          </cell>
        </row>
        <row r="685">
          <cell r="B685" t="str">
            <v>TFCO</v>
          </cell>
          <cell r="C685">
            <v>-5.0000000000000001E-3</v>
          </cell>
          <cell r="D685">
            <v>1.95E-2</v>
          </cell>
          <cell r="E685">
            <v>0.01</v>
          </cell>
          <cell r="F685">
            <v>-1.5E-3</v>
          </cell>
          <cell r="G685">
            <v>-1.66E-2</v>
          </cell>
          <cell r="H685">
            <v>-2.7000000000000001E-3</v>
          </cell>
        </row>
        <row r="686">
          <cell r="B686" t="str">
            <v>TGKA</v>
          </cell>
          <cell r="C686">
            <v>7.1999999999999995E-2</v>
          </cell>
          <cell r="D686">
            <v>7.4800000000000005E-2</v>
          </cell>
          <cell r="E686">
            <v>8.7099999999999997E-2</v>
          </cell>
          <cell r="F686">
            <v>9.6600000000000005E-2</v>
          </cell>
          <cell r="G686">
            <v>0.13220000000000001</v>
          </cell>
          <cell r="H686">
            <v>0.15049999999999999</v>
          </cell>
        </row>
        <row r="687">
          <cell r="B687" t="str">
            <v>TGRA</v>
          </cell>
          <cell r="C687">
            <v>0.37130000000000002</v>
          </cell>
          <cell r="D687">
            <v>1.1000000000000001E-3</v>
          </cell>
          <cell r="E687">
            <v>2.5999999999999999E-3</v>
          </cell>
          <cell r="F687">
            <v>4.7999999999999996E-3</v>
          </cell>
          <cell r="G687">
            <v>-1.7600000000000001E-2</v>
          </cell>
          <cell r="H687">
            <v>3.5999999999999999E-3</v>
          </cell>
        </row>
        <row r="688">
          <cell r="B688" t="str">
            <v>TIFA</v>
          </cell>
          <cell r="C688">
            <v>1.6500000000000001E-2</v>
          </cell>
          <cell r="D688">
            <v>1.2800000000000001E-2</v>
          </cell>
          <cell r="E688">
            <v>1.52E-2</v>
          </cell>
          <cell r="F688">
            <v>1.77E-2</v>
          </cell>
          <cell r="G688">
            <v>2.4199999999999999E-2</v>
          </cell>
          <cell r="H688"/>
        </row>
        <row r="689">
          <cell r="B689" t="str">
            <v>TINS</v>
          </cell>
          <cell r="C689">
            <v>1.06E-2</v>
          </cell>
          <cell r="D689">
            <v>2.6800000000000001E-2</v>
          </cell>
          <cell r="E689">
            <v>4.6899999999999997E-2</v>
          </cell>
          <cell r="F689">
            <v>9.7999999999999997E-3</v>
          </cell>
          <cell r="G689">
            <v>-3.44E-2</v>
          </cell>
          <cell r="H689">
            <v>-1.95E-2</v>
          </cell>
        </row>
        <row r="690">
          <cell r="B690" t="str">
            <v>TIRA</v>
          </cell>
          <cell r="C690">
            <v>7.6E-3</v>
          </cell>
          <cell r="D690">
            <v>5.4000000000000003E-3</v>
          </cell>
          <cell r="E690">
            <v>-3.0099999999999998E-2</v>
          </cell>
          <cell r="F690">
            <v>2.5999999999999999E-3</v>
          </cell>
          <cell r="G690">
            <v>3.7000000000000002E-3</v>
          </cell>
          <cell r="H690">
            <v>6.8999999999999999E-3</v>
          </cell>
        </row>
        <row r="691">
          <cell r="B691" t="str">
            <v>TIRT</v>
          </cell>
          <cell r="C691">
            <v>-1.1999999999999999E-3</v>
          </cell>
          <cell r="D691">
            <v>3.6700000000000003E-2</v>
          </cell>
          <cell r="E691">
            <v>1.1999999999999999E-3</v>
          </cell>
          <cell r="F691">
            <v>-4.0899999999999999E-2</v>
          </cell>
          <cell r="G691">
            <v>-5.6899999999999999E-2</v>
          </cell>
          <cell r="H691">
            <v>-0.64229999999999998</v>
          </cell>
        </row>
        <row r="692">
          <cell r="B692" t="str">
            <v>TKIM</v>
          </cell>
          <cell r="C692">
            <v>5.0000000000000001E-4</v>
          </cell>
          <cell r="D692">
            <v>3.0000000000000001E-3</v>
          </cell>
          <cell r="E692">
            <v>1.0800000000000001E-2</v>
          </cell>
          <cell r="F692">
            <v>8.8599999999999998E-2</v>
          </cell>
          <cell r="G692">
            <v>5.5300000000000002E-2</v>
          </cell>
          <cell r="H692">
            <v>4.8399999999999999E-2</v>
          </cell>
        </row>
        <row r="693">
          <cell r="B693" t="str">
            <v>TLKM</v>
          </cell>
          <cell r="C693">
            <v>0.10059999999999999</v>
          </cell>
          <cell r="D693">
            <v>0.1119</v>
          </cell>
          <cell r="E693">
            <v>0.1171</v>
          </cell>
          <cell r="F693">
            <v>8.9099999999999999E-2</v>
          </cell>
          <cell r="G693">
            <v>8.7300000000000003E-2</v>
          </cell>
          <cell r="H693">
            <v>8.8900000000000007E-2</v>
          </cell>
        </row>
        <row r="694">
          <cell r="B694" t="str">
            <v>TMAS</v>
          </cell>
          <cell r="C694">
            <v>0.186</v>
          </cell>
          <cell r="D694">
            <v>0.1074</v>
          </cell>
          <cell r="E694">
            <v>1.95E-2</v>
          </cell>
          <cell r="F694">
            <v>1.2E-2</v>
          </cell>
          <cell r="G694">
            <v>3.0499999999999999E-2</v>
          </cell>
          <cell r="H694">
            <v>1.77E-2</v>
          </cell>
        </row>
        <row r="695">
          <cell r="B695" t="str">
            <v>TMPO</v>
          </cell>
          <cell r="C695">
            <v>7.7999999999999996E-3</v>
          </cell>
          <cell r="D695">
            <v>-3.95E-2</v>
          </cell>
          <cell r="E695">
            <v>-4.0000000000000002E-4</v>
          </cell>
          <cell r="F695">
            <v>6.8999999999999999E-3</v>
          </cell>
          <cell r="G695">
            <v>2.5999999999999999E-3</v>
          </cell>
          <cell r="H695">
            <v>-9.7799999999999998E-2</v>
          </cell>
        </row>
        <row r="696">
          <cell r="B696" t="str">
            <v>TNCA</v>
          </cell>
          <cell r="C696"/>
          <cell r="D696">
            <v>3.6700000000000003E-2</v>
          </cell>
          <cell r="E696">
            <v>0.12870000000000001</v>
          </cell>
          <cell r="F696">
            <v>7.7100000000000002E-2</v>
          </cell>
          <cell r="G696">
            <v>4.7399999999999998E-2</v>
          </cell>
          <cell r="H696">
            <v>-6.4199999999999993E-2</v>
          </cell>
        </row>
        <row r="697">
          <cell r="B697" t="str">
            <v>TOBA</v>
          </cell>
          <cell r="C697">
            <v>3.8899999999999997E-2</v>
          </cell>
          <cell r="D697">
            <v>1.03E-2</v>
          </cell>
          <cell r="E697">
            <v>7.0300000000000001E-2</v>
          </cell>
          <cell r="F697">
            <v>8.8900000000000007E-2</v>
          </cell>
          <cell r="G697">
            <v>4.6699999999999998E-2</v>
          </cell>
          <cell r="H697">
            <v>3.49E-2</v>
          </cell>
        </row>
        <row r="698">
          <cell r="B698" t="str">
            <v>TOPS</v>
          </cell>
          <cell r="C698">
            <v>6.3700000000000007E-2</v>
          </cell>
          <cell r="D698">
            <v>7.1199999999999999E-2</v>
          </cell>
          <cell r="E698">
            <v>6.2899999999999998E-2</v>
          </cell>
          <cell r="F698">
            <v>8.6E-3</v>
          </cell>
          <cell r="G698">
            <v>-6.3E-2</v>
          </cell>
          <cell r="H698">
            <v>-5.2999999999999999E-2</v>
          </cell>
        </row>
        <row r="699">
          <cell r="B699" t="str">
            <v>TOTL</v>
          </cell>
          <cell r="C699">
            <v>7.1800000000000003E-2</v>
          </cell>
          <cell r="D699">
            <v>7.6899999999999996E-2</v>
          </cell>
          <cell r="E699">
            <v>7.9000000000000001E-2</v>
          </cell>
          <cell r="F699">
            <v>6.4500000000000002E-2</v>
          </cell>
          <cell r="G699">
            <v>5.6800000000000003E-2</v>
          </cell>
          <cell r="H699">
            <v>3.7199999999999997E-2</v>
          </cell>
        </row>
        <row r="700">
          <cell r="B700" t="str">
            <v>TOTO</v>
          </cell>
          <cell r="C700">
            <v>0.12670000000000001</v>
          </cell>
          <cell r="D700">
            <v>6.7100000000000007E-2</v>
          </cell>
          <cell r="E700">
            <v>0.1032</v>
          </cell>
          <cell r="F700">
            <v>0.1211</v>
          </cell>
          <cell r="G700">
            <v>4.8399999999999999E-2</v>
          </cell>
          <cell r="H700">
            <v>-1.0200000000000001E-2</v>
          </cell>
        </row>
        <row r="701">
          <cell r="B701" t="str">
            <v>TOWR</v>
          </cell>
          <cell r="C701">
            <v>0.15310000000000001</v>
          </cell>
          <cell r="D701">
            <v>0.1062</v>
          </cell>
          <cell r="E701">
            <v>0.1119</v>
          </cell>
          <cell r="F701">
            <v>0.1055</v>
          </cell>
          <cell r="G701">
            <v>9.2499999999999999E-2</v>
          </cell>
          <cell r="H701">
            <v>9.1600000000000001E-2</v>
          </cell>
        </row>
        <row r="702">
          <cell r="B702" t="str">
            <v>TOYS</v>
          </cell>
          <cell r="C702"/>
          <cell r="D702"/>
          <cell r="E702"/>
          <cell r="F702">
            <v>3.1600000000000003E-2</v>
          </cell>
          <cell r="G702">
            <v>6.9900000000000004E-2</v>
          </cell>
          <cell r="H702">
            <v>1.5E-3</v>
          </cell>
        </row>
        <row r="703">
          <cell r="B703" t="str">
            <v>TPIA</v>
          </cell>
          <cell r="C703">
            <v>1.3899999999999999E-2</v>
          </cell>
          <cell r="D703">
            <v>0.15029999999999999</v>
          </cell>
          <cell r="E703">
            <v>0.1245</v>
          </cell>
          <cell r="F703">
            <v>5.8999999999999997E-2</v>
          </cell>
          <cell r="G703">
            <v>6.8999999999999999E-3</v>
          </cell>
          <cell r="H703">
            <v>1.46E-2</v>
          </cell>
        </row>
        <row r="704">
          <cell r="B704" t="str">
            <v>TPMA</v>
          </cell>
          <cell r="C704">
            <v>1.46E-2</v>
          </cell>
          <cell r="D704">
            <v>1.1900000000000001E-2</v>
          </cell>
          <cell r="E704">
            <v>4.1500000000000002E-2</v>
          </cell>
          <cell r="F704">
            <v>6.7299999999999999E-2</v>
          </cell>
          <cell r="G704">
            <v>7.3899999999999993E-2</v>
          </cell>
          <cell r="H704">
            <v>1.9400000000000001E-2</v>
          </cell>
        </row>
        <row r="705">
          <cell r="B705" t="str">
            <v>TRAM</v>
          </cell>
          <cell r="C705">
            <v>-0.28189999999999998</v>
          </cell>
          <cell r="D705">
            <v>-6.4500000000000002E-2</v>
          </cell>
          <cell r="E705">
            <v>-4.3E-3</v>
          </cell>
          <cell r="F705">
            <v>3.0200000000000001E-2</v>
          </cell>
          <cell r="G705"/>
          <cell r="H705"/>
        </row>
        <row r="706">
          <cell r="B706" t="str">
            <v>TRIL</v>
          </cell>
          <cell r="C706">
            <v>-5.1299999999999998E-2</v>
          </cell>
          <cell r="D706">
            <v>-4.7E-2</v>
          </cell>
          <cell r="E706">
            <v>-7.0699999999999999E-2</v>
          </cell>
          <cell r="F706">
            <v>-2.1299999999999999E-2</v>
          </cell>
          <cell r="G706">
            <v>-1.9599999999999999E-2</v>
          </cell>
          <cell r="H706">
            <v>-4.2599999999999999E-2</v>
          </cell>
        </row>
        <row r="707">
          <cell r="B707" t="str">
            <v>TRIM</v>
          </cell>
          <cell r="C707">
            <v>3.04E-2</v>
          </cell>
          <cell r="D707">
            <v>3.2500000000000001E-2</v>
          </cell>
          <cell r="E707">
            <v>2.2800000000000001E-2</v>
          </cell>
          <cell r="F707">
            <v>2.0400000000000001E-2</v>
          </cell>
          <cell r="G707">
            <v>2.2700000000000001E-2</v>
          </cell>
          <cell r="H707">
            <v>9.9000000000000008E-3</v>
          </cell>
        </row>
        <row r="708">
          <cell r="B708" t="str">
            <v>TRIN</v>
          </cell>
          <cell r="C708"/>
          <cell r="D708"/>
          <cell r="E708">
            <v>0.12709999999999999</v>
          </cell>
          <cell r="F708">
            <v>6.3299999999999995E-2</v>
          </cell>
          <cell r="G708">
            <v>1.55E-2</v>
          </cell>
          <cell r="H708">
            <v>1.0800000000000001E-2</v>
          </cell>
        </row>
        <row r="709">
          <cell r="B709" t="str">
            <v>TRIO</v>
          </cell>
          <cell r="C709"/>
          <cell r="D709"/>
          <cell r="E709">
            <v>-0.5403</v>
          </cell>
          <cell r="F709">
            <v>-6.4500000000000002E-2</v>
          </cell>
          <cell r="G709">
            <v>-0.62790000000000001</v>
          </cell>
          <cell r="H709">
            <v>-2.1970000000000001</v>
          </cell>
        </row>
        <row r="710">
          <cell r="B710" t="str">
            <v>TRIS</v>
          </cell>
          <cell r="C710">
            <v>4.87E-2</v>
          </cell>
          <cell r="D710">
            <v>9.1999999999999998E-3</v>
          </cell>
          <cell r="E710">
            <v>2.5000000000000001E-3</v>
          </cell>
          <cell r="F710">
            <v>7.0000000000000001E-3</v>
          </cell>
          <cell r="G710">
            <v>6.9999999999999999E-4</v>
          </cell>
          <cell r="H710">
            <v>-9.5999999999999992E-3</v>
          </cell>
        </row>
        <row r="711">
          <cell r="B711" t="str">
            <v>TRJA</v>
          </cell>
          <cell r="C711"/>
          <cell r="D711"/>
          <cell r="E711"/>
          <cell r="F711">
            <v>5.8700000000000002E-2</v>
          </cell>
          <cell r="G711">
            <v>5.5500000000000001E-2</v>
          </cell>
          <cell r="H711">
            <v>6.6600000000000006E-2</v>
          </cell>
        </row>
        <row r="712">
          <cell r="B712" t="str">
            <v>TRST</v>
          </cell>
          <cell r="C712">
            <v>7.6E-3</v>
          </cell>
          <cell r="D712">
            <v>1.0200000000000001E-2</v>
          </cell>
          <cell r="E712">
            <v>1.15E-2</v>
          </cell>
          <cell r="F712">
            <v>1.6899999999999998E-2</v>
          </cell>
          <cell r="G712">
            <v>1.06E-2</v>
          </cell>
          <cell r="H712">
            <v>1.7399999999999999E-2</v>
          </cell>
        </row>
        <row r="713">
          <cell r="B713" t="b">
            <v>1</v>
          </cell>
          <cell r="C713"/>
          <cell r="D713"/>
          <cell r="E713"/>
          <cell r="F713">
            <v>4.0800000000000003E-2</v>
          </cell>
          <cell r="G713">
            <v>3.8100000000000002E-2</v>
          </cell>
          <cell r="H713">
            <v>2.52E-2</v>
          </cell>
        </row>
        <row r="714">
          <cell r="B714" t="str">
            <v>TRUK</v>
          </cell>
          <cell r="C714"/>
          <cell r="D714">
            <v>2.9600000000000001E-2</v>
          </cell>
          <cell r="E714">
            <v>3.3099999999999997E-2</v>
          </cell>
          <cell r="F714">
            <v>1.6799999999999999E-2</v>
          </cell>
          <cell r="G714">
            <v>9.7999999999999997E-3</v>
          </cell>
          <cell r="H714">
            <v>-9.9900000000000003E-2</v>
          </cell>
        </row>
        <row r="715">
          <cell r="B715" t="str">
            <v>TRUS</v>
          </cell>
          <cell r="C715">
            <v>3.4099999999999998E-2</v>
          </cell>
          <cell r="D715">
            <v>3.8199999999999998E-2</v>
          </cell>
          <cell r="E715">
            <v>4.8500000000000001E-2</v>
          </cell>
          <cell r="F715">
            <v>5.9499999999999997E-2</v>
          </cell>
          <cell r="G715">
            <v>5.4199999999999998E-2</v>
          </cell>
          <cell r="H715">
            <v>5.67E-2</v>
          </cell>
        </row>
        <row r="716">
          <cell r="B716" t="str">
            <v>TSPC</v>
          </cell>
          <cell r="C716">
            <v>8.7800000000000003E-2</v>
          </cell>
          <cell r="D716">
            <v>8.3299999999999999E-2</v>
          </cell>
          <cell r="E716">
            <v>7.7600000000000002E-2</v>
          </cell>
          <cell r="F716">
            <v>6.6900000000000001E-2</v>
          </cell>
          <cell r="G716">
            <v>6.8199999999999997E-2</v>
          </cell>
          <cell r="H716">
            <v>9.0200000000000002E-2</v>
          </cell>
        </row>
        <row r="717">
          <cell r="B717" t="str">
            <v>TUGU</v>
          </cell>
          <cell r="C717"/>
          <cell r="D717">
            <v>8.0799999999999997E-2</v>
          </cell>
          <cell r="E717">
            <v>3.4099999999999998E-2</v>
          </cell>
          <cell r="F717">
            <v>1.52E-2</v>
          </cell>
          <cell r="G717">
            <v>2.41E-2</v>
          </cell>
          <cell r="H717">
            <v>1.32E-2</v>
          </cell>
        </row>
        <row r="718">
          <cell r="B718" t="str">
            <v>TURI</v>
          </cell>
          <cell r="C718">
            <v>6.9900000000000004E-2</v>
          </cell>
          <cell r="D718">
            <v>0.1182</v>
          </cell>
          <cell r="E718">
            <v>9.0999999999999998E-2</v>
          </cell>
          <cell r="F718">
            <v>9.74E-2</v>
          </cell>
          <cell r="G718">
            <v>9.4500000000000001E-2</v>
          </cell>
          <cell r="H718">
            <v>7.1000000000000004E-3</v>
          </cell>
        </row>
        <row r="719">
          <cell r="B719" t="str">
            <v>UANG</v>
          </cell>
          <cell r="C719"/>
          <cell r="D719"/>
          <cell r="E719"/>
          <cell r="F719">
            <v>0.3533</v>
          </cell>
          <cell r="G719">
            <v>-8.1100000000000005E-2</v>
          </cell>
          <cell r="H719">
            <v>-9.6600000000000005E-2</v>
          </cell>
        </row>
        <row r="720">
          <cell r="B720" t="str">
            <v>UCID</v>
          </cell>
          <cell r="C720"/>
          <cell r="D720"/>
          <cell r="E720">
            <v>1.55E-2</v>
          </cell>
          <cell r="F720">
            <v>2.5499999999999998E-2</v>
          </cell>
          <cell r="G720">
            <v>5.1400000000000001E-2</v>
          </cell>
          <cell r="H720">
            <v>3.9E-2</v>
          </cell>
        </row>
        <row r="721">
          <cell r="B721" t="str">
            <v>UFOE</v>
          </cell>
          <cell r="C721"/>
          <cell r="D721"/>
          <cell r="E721"/>
          <cell r="F721">
            <v>1.5900000000000001E-2</v>
          </cell>
          <cell r="G721">
            <v>2.06E-2</v>
          </cell>
          <cell r="H721">
            <v>3.0499999999999999E-2</v>
          </cell>
        </row>
        <row r="722">
          <cell r="B722" t="str">
            <v>ULTJ</v>
          </cell>
          <cell r="C722">
            <v>0.16070000000000001</v>
          </cell>
          <cell r="D722">
            <v>0.18060000000000001</v>
          </cell>
          <cell r="E722">
            <v>0.15040000000000001</v>
          </cell>
          <cell r="F722">
            <v>0.13</v>
          </cell>
          <cell r="G722">
            <v>0.16969999999999999</v>
          </cell>
          <cell r="H722">
            <v>0.14319999999999999</v>
          </cell>
        </row>
        <row r="723">
          <cell r="B723" t="str">
            <v>UNIC</v>
          </cell>
          <cell r="C723">
            <v>-1.1999999999999999E-3</v>
          </cell>
          <cell r="D723">
            <v>0.1017</v>
          </cell>
          <cell r="E723">
            <v>5.57E-2</v>
          </cell>
          <cell r="F723">
            <v>7.6999999999999999E-2</v>
          </cell>
          <cell r="G723">
            <v>5.3499999999999999E-2</v>
          </cell>
          <cell r="H723">
            <v>0.11990000000000001</v>
          </cell>
        </row>
        <row r="724">
          <cell r="B724" t="str">
            <v>UNIQ</v>
          </cell>
          <cell r="C724"/>
          <cell r="D724"/>
          <cell r="E724"/>
          <cell r="F724">
            <v>3.6799999999999999E-2</v>
          </cell>
          <cell r="G724">
            <v>3.2500000000000001E-2</v>
          </cell>
          <cell r="H724">
            <v>-3.5999999999999999E-3</v>
          </cell>
        </row>
        <row r="725">
          <cell r="B725" t="str">
            <v>UNIT</v>
          </cell>
          <cell r="C725">
            <v>8.9999999999999998E-4</v>
          </cell>
          <cell r="D725">
            <v>1.8E-3</v>
          </cell>
          <cell r="E725">
            <v>1.5E-3</v>
          </cell>
          <cell r="F725">
            <v>8.9999999999999998E-4</v>
          </cell>
          <cell r="G725">
            <v>1.4E-3</v>
          </cell>
          <cell r="H725"/>
        </row>
        <row r="726">
          <cell r="B726" t="str">
            <v>UNSP</v>
          </cell>
          <cell r="C726">
            <v>-2.8500000000000001E-2</v>
          </cell>
          <cell r="D726">
            <v>-3.2199999999999999E-2</v>
          </cell>
          <cell r="E726">
            <v>-0.1124</v>
          </cell>
          <cell r="F726">
            <v>-0.108</v>
          </cell>
          <cell r="G726">
            <v>-0.40970000000000001</v>
          </cell>
          <cell r="H726">
            <v>-9.6199999999999994E-2</v>
          </cell>
        </row>
        <row r="727">
          <cell r="B727" t="str">
            <v>UNTR</v>
          </cell>
          <cell r="C727">
            <v>6.3200000000000006E-2</v>
          </cell>
          <cell r="D727">
            <v>7.9600000000000004E-2</v>
          </cell>
          <cell r="E727">
            <v>0.1012</v>
          </cell>
          <cell r="F727">
            <v>0.11210000000000001</v>
          </cell>
          <cell r="G727">
            <v>9.9199999999999997E-2</v>
          </cell>
          <cell r="H727">
            <v>5.6800000000000003E-2</v>
          </cell>
        </row>
        <row r="728">
          <cell r="B728" t="str">
            <v>UNVR</v>
          </cell>
          <cell r="C728">
            <v>0.39</v>
          </cell>
          <cell r="D728">
            <v>0.39360000000000001</v>
          </cell>
          <cell r="E728">
            <v>0.39290000000000003</v>
          </cell>
          <cell r="F728">
            <v>0.46289999999999998</v>
          </cell>
          <cell r="G728">
            <v>0.36080000000000001</v>
          </cell>
          <cell r="H728">
            <v>0.34789999999999999</v>
          </cell>
        </row>
        <row r="729">
          <cell r="B729" t="str">
            <v>URBN</v>
          </cell>
          <cell r="C729"/>
          <cell r="D729">
            <v>1.3053999999999999</v>
          </cell>
          <cell r="E729">
            <v>1.7500000000000002E-2</v>
          </cell>
          <cell r="F729">
            <v>3.5000000000000003E-2</v>
          </cell>
          <cell r="G729">
            <v>9.4000000000000004E-3</v>
          </cell>
          <cell r="H729">
            <v>2.5499999999999998E-2</v>
          </cell>
        </row>
        <row r="730">
          <cell r="B730" t="str">
            <v>UVCR</v>
          </cell>
          <cell r="C730"/>
          <cell r="D730"/>
          <cell r="E730"/>
          <cell r="F730"/>
          <cell r="G730"/>
          <cell r="H730">
            <v>3.5700000000000003E-2</v>
          </cell>
        </row>
        <row r="731">
          <cell r="B731" t="str">
            <v>VICI</v>
          </cell>
          <cell r="C731"/>
          <cell r="D731"/>
          <cell r="E731"/>
          <cell r="F731">
            <v>0.1104</v>
          </cell>
          <cell r="G731">
            <v>0.16</v>
          </cell>
          <cell r="H731">
            <v>0.1706</v>
          </cell>
        </row>
        <row r="732">
          <cell r="B732" t="str">
            <v>VICO</v>
          </cell>
          <cell r="C732">
            <v>5.0999999999999997E-2</v>
          </cell>
          <cell r="D732">
            <v>3.4299999999999997E-2</v>
          </cell>
          <cell r="E732">
            <v>3.3999999999999998E-3</v>
          </cell>
          <cell r="F732">
            <v>1.2999999999999999E-3</v>
          </cell>
          <cell r="G732">
            <v>1.6000000000000001E-3</v>
          </cell>
          <cell r="H732">
            <v>-3.8E-3</v>
          </cell>
        </row>
        <row r="733">
          <cell r="B733" t="str">
            <v>VINS</v>
          </cell>
          <cell r="C733">
            <v>9.1999999999999998E-2</v>
          </cell>
          <cell r="D733">
            <v>3.5999999999999997E-2</v>
          </cell>
          <cell r="E733">
            <v>3.6200000000000003E-2</v>
          </cell>
          <cell r="F733">
            <v>1.5299999999999999E-2</v>
          </cell>
          <cell r="G733">
            <v>7.9799999999999996E-2</v>
          </cell>
          <cell r="H733">
            <v>2.0500000000000001E-2</v>
          </cell>
        </row>
        <row r="734">
          <cell r="B734" t="str">
            <v>VIVA</v>
          </cell>
          <cell r="C734">
            <v>-8.2799999999999999E-2</v>
          </cell>
          <cell r="D734">
            <v>6.2700000000000006E-2</v>
          </cell>
          <cell r="E734">
            <v>2.0799999999999999E-2</v>
          </cell>
          <cell r="F734">
            <v>-0.13980000000000001</v>
          </cell>
          <cell r="G734">
            <v>-6.6400000000000001E-2</v>
          </cell>
          <cell r="H734">
            <v>-9.5399999999999999E-2</v>
          </cell>
        </row>
        <row r="735">
          <cell r="B735" t="str">
            <v>VOKS</v>
          </cell>
          <cell r="C735">
            <v>2.0000000000000001E-4</v>
          </cell>
          <cell r="D735">
            <v>9.9900000000000003E-2</v>
          </cell>
          <cell r="E735">
            <v>8.7999999999999995E-2</v>
          </cell>
          <cell r="F735">
            <v>4.5900000000000003E-2</v>
          </cell>
          <cell r="G735">
            <v>7.5499999999999998E-2</v>
          </cell>
          <cell r="H735">
            <v>8.9999999999999998E-4</v>
          </cell>
        </row>
        <row r="736">
          <cell r="B736" t="str">
            <v>VRNA</v>
          </cell>
          <cell r="C736">
            <v>1.1999999999999999E-3</v>
          </cell>
          <cell r="D736">
            <v>3.5000000000000001E-3</v>
          </cell>
          <cell r="E736">
            <v>4.3E-3</v>
          </cell>
          <cell r="F736">
            <v>-0.1163</v>
          </cell>
          <cell r="G736">
            <v>8.0000000000000004E-4</v>
          </cell>
          <cell r="H736">
            <v>1.1000000000000001E-3</v>
          </cell>
        </row>
        <row r="737">
          <cell r="B737" t="str">
            <v>WAPO</v>
          </cell>
          <cell r="C737">
            <v>2.5000000000000001E-3</v>
          </cell>
          <cell r="D737">
            <v>-9.3399999999999997E-2</v>
          </cell>
          <cell r="E737">
            <v>6.7999999999999996E-3</v>
          </cell>
          <cell r="F737">
            <v>1.5900000000000001E-2</v>
          </cell>
          <cell r="G737">
            <v>-3.0300000000000001E-2</v>
          </cell>
          <cell r="H737">
            <v>-1.46E-2</v>
          </cell>
        </row>
        <row r="738">
          <cell r="B738" t="str">
            <v>WEGE</v>
          </cell>
          <cell r="C738">
            <v>9.1499999999999998E-2</v>
          </cell>
          <cell r="D738">
            <v>8.48E-2</v>
          </cell>
          <cell r="E738">
            <v>8.8900000000000007E-2</v>
          </cell>
          <cell r="F738">
            <v>8.4599999999999995E-2</v>
          </cell>
          <cell r="G738">
            <v>7.4700000000000003E-2</v>
          </cell>
          <cell r="H738">
            <v>2.5000000000000001E-2</v>
          </cell>
        </row>
        <row r="739">
          <cell r="B739" t="str">
            <v>WEHA</v>
          </cell>
          <cell r="C739">
            <v>-9.5299999999999996E-2</v>
          </cell>
          <cell r="D739">
            <v>-7.5800000000000006E-2</v>
          </cell>
          <cell r="E739">
            <v>0.16009999999999999</v>
          </cell>
          <cell r="F739">
            <v>3.2000000000000002E-3</v>
          </cell>
          <cell r="G739">
            <v>1.2999999999999999E-2</v>
          </cell>
          <cell r="H739">
            <v>-0.1368</v>
          </cell>
        </row>
        <row r="740">
          <cell r="B740" t="str">
            <v>WICO</v>
          </cell>
          <cell r="C740">
            <v>1.3299999999999999E-2</v>
          </cell>
          <cell r="D740">
            <v>1.47E-2</v>
          </cell>
          <cell r="E740">
            <v>0.52790000000000004</v>
          </cell>
          <cell r="F740">
            <v>-5.3100000000000001E-2</v>
          </cell>
          <cell r="G740">
            <v>-5.0999999999999997E-2</v>
          </cell>
          <cell r="H740">
            <v>-5.9700000000000003E-2</v>
          </cell>
        </row>
        <row r="741">
          <cell r="B741" t="str">
            <v>WIFI</v>
          </cell>
          <cell r="C741"/>
          <cell r="D741"/>
          <cell r="E741"/>
          <cell r="F741">
            <v>0.2135</v>
          </cell>
          <cell r="G741">
            <v>8.3000000000000001E-3</v>
          </cell>
          <cell r="H741">
            <v>4.7999999999999996E-3</v>
          </cell>
        </row>
        <row r="742">
          <cell r="B742" t="str">
            <v>WIIM</v>
          </cell>
          <cell r="C742">
            <v>9.7799999999999998E-2</v>
          </cell>
          <cell r="D742">
            <v>7.8700000000000006E-2</v>
          </cell>
          <cell r="E742">
            <v>3.1399999999999997E-2</v>
          </cell>
          <cell r="F742">
            <v>4.1200000000000001E-2</v>
          </cell>
          <cell r="G742">
            <v>2.1299999999999999E-2</v>
          </cell>
          <cell r="H742">
            <v>0.1182</v>
          </cell>
        </row>
        <row r="743">
          <cell r="B743" t="str">
            <v>WIKA</v>
          </cell>
          <cell r="C743">
            <v>3.5200000000000002E-2</v>
          </cell>
          <cell r="D743">
            <v>4.1599999999999998E-2</v>
          </cell>
          <cell r="E743">
            <v>3.1199999999999999E-2</v>
          </cell>
          <cell r="F743">
            <v>3.3000000000000002E-2</v>
          </cell>
          <cell r="G743">
            <v>3.7699999999999997E-2</v>
          </cell>
          <cell r="H743">
            <v>2.8999999999999998E-3</v>
          </cell>
        </row>
        <row r="744">
          <cell r="B744" t="str">
            <v>WINS</v>
          </cell>
          <cell r="C744">
            <v>-1.2E-2</v>
          </cell>
          <cell r="D744">
            <v>-3.7900000000000003E-2</v>
          </cell>
          <cell r="E744">
            <v>-7.3300000000000004E-2</v>
          </cell>
          <cell r="F744">
            <v>-8.2900000000000001E-2</v>
          </cell>
          <cell r="G744">
            <v>-5.0999999999999997E-2</v>
          </cell>
          <cell r="H744">
            <v>-5.28E-2</v>
          </cell>
        </row>
        <row r="745">
          <cell r="B745" t="str">
            <v>WMUU</v>
          </cell>
          <cell r="C745"/>
          <cell r="D745"/>
          <cell r="E745"/>
          <cell r="F745">
            <v>2.1100000000000001E-2</v>
          </cell>
          <cell r="G745">
            <v>5.6300000000000003E-2</v>
          </cell>
          <cell r="H745">
            <v>6.4000000000000001E-2</v>
          </cell>
        </row>
        <row r="746">
          <cell r="B746" t="str">
            <v>WOMF</v>
          </cell>
          <cell r="C746">
            <v>3.0000000000000001E-3</v>
          </cell>
          <cell r="D746">
            <v>1.01E-2</v>
          </cell>
          <cell r="E746">
            <v>2.5100000000000001E-2</v>
          </cell>
          <cell r="F746">
            <v>2.5999999999999999E-2</v>
          </cell>
          <cell r="G746">
            <v>3.04E-2</v>
          </cell>
          <cell r="H746">
            <v>8.5000000000000006E-3</v>
          </cell>
        </row>
        <row r="747">
          <cell r="B747" t="str">
            <v>WOOD</v>
          </cell>
          <cell r="C747">
            <v>2.1399999999999999E-2</v>
          </cell>
          <cell r="D747">
            <v>5.5199999999999999E-2</v>
          </cell>
          <cell r="E747">
            <v>5.0099999999999999E-2</v>
          </cell>
          <cell r="F747">
            <v>5.67E-2</v>
          </cell>
          <cell r="G747">
            <v>4.3799999999999999E-2</v>
          </cell>
          <cell r="H747">
            <v>5.6000000000000001E-2</v>
          </cell>
        </row>
        <row r="748">
          <cell r="B748" t="str">
            <v>WOWS</v>
          </cell>
          <cell r="C748"/>
          <cell r="D748"/>
          <cell r="E748">
            <v>7.9899999999999999E-2</v>
          </cell>
          <cell r="F748">
            <v>7.1499999999999994E-2</v>
          </cell>
          <cell r="G748">
            <v>2.7099999999999999E-2</v>
          </cell>
          <cell r="H748">
            <v>1.8E-3</v>
          </cell>
        </row>
        <row r="749">
          <cell r="B749" t="str">
            <v>WSBP</v>
          </cell>
          <cell r="C749">
            <v>0.1208</v>
          </cell>
          <cell r="D749">
            <v>7.0300000000000001E-2</v>
          </cell>
          <cell r="E749">
            <v>6.9800000000000001E-2</v>
          </cell>
          <cell r="F749">
            <v>7.3200000000000001E-2</v>
          </cell>
          <cell r="G749">
            <v>5.1400000000000001E-2</v>
          </cell>
          <cell r="H749">
            <v>-0.35649999999999998</v>
          </cell>
        </row>
        <row r="750">
          <cell r="B750" t="str">
            <v>WSKT</v>
          </cell>
          <cell r="C750">
            <v>4.8899999999999999E-2</v>
          </cell>
          <cell r="D750">
            <v>3.73E-2</v>
          </cell>
          <cell r="E750">
            <v>4.87E-2</v>
          </cell>
          <cell r="F750">
            <v>3.5700000000000003E-2</v>
          </cell>
          <cell r="G750">
            <v>7.6E-3</v>
          </cell>
          <cell r="H750">
            <v>-6.4699999999999994E-2</v>
          </cell>
        </row>
        <row r="751">
          <cell r="B751" t="str">
            <v>WTON</v>
          </cell>
          <cell r="C751">
            <v>4.2099999999999999E-2</v>
          </cell>
          <cell r="D751">
            <v>5.9799999999999999E-2</v>
          </cell>
          <cell r="E751">
            <v>5.7500000000000002E-2</v>
          </cell>
          <cell r="F751">
            <v>6.0999999999999999E-2</v>
          </cell>
          <cell r="G751">
            <v>5.33E-2</v>
          </cell>
          <cell r="H751">
            <v>1.3599999999999999E-2</v>
          </cell>
        </row>
        <row r="752">
          <cell r="B752" t="str">
            <v>XAFA</v>
          </cell>
          <cell r="C752"/>
          <cell r="D752"/>
          <cell r="E752"/>
          <cell r="F752"/>
          <cell r="G752"/>
          <cell r="H752"/>
        </row>
        <row r="753">
          <cell r="B753" t="str">
            <v>XAQA</v>
          </cell>
          <cell r="C753"/>
          <cell r="D753"/>
          <cell r="E753"/>
          <cell r="F753"/>
          <cell r="G753"/>
          <cell r="H753"/>
        </row>
        <row r="754">
          <cell r="B754" t="str">
            <v>XASG</v>
          </cell>
          <cell r="C754"/>
          <cell r="D754"/>
          <cell r="E754"/>
          <cell r="F754"/>
          <cell r="G754"/>
          <cell r="H754"/>
        </row>
        <row r="755">
          <cell r="B755" t="str">
            <v>XBES</v>
          </cell>
          <cell r="C755"/>
          <cell r="D755"/>
          <cell r="E755"/>
          <cell r="F755"/>
          <cell r="G755"/>
          <cell r="H755"/>
        </row>
        <row r="756">
          <cell r="B756" t="str">
            <v>XBID</v>
          </cell>
          <cell r="C756"/>
          <cell r="D756"/>
          <cell r="E756"/>
          <cell r="F756"/>
          <cell r="G756"/>
          <cell r="H756"/>
        </row>
        <row r="757">
          <cell r="B757" t="str">
            <v>XBIG</v>
          </cell>
          <cell r="C757"/>
          <cell r="D757"/>
          <cell r="E757"/>
          <cell r="F757"/>
          <cell r="G757"/>
          <cell r="H757"/>
        </row>
        <row r="758">
          <cell r="B758" t="str">
            <v>XBIN</v>
          </cell>
          <cell r="C758"/>
          <cell r="D758"/>
          <cell r="E758"/>
          <cell r="F758"/>
          <cell r="G758"/>
          <cell r="H758"/>
        </row>
        <row r="759">
          <cell r="B759" t="str">
            <v>XBLQ</v>
          </cell>
          <cell r="C759"/>
          <cell r="D759"/>
          <cell r="E759"/>
          <cell r="F759"/>
          <cell r="G759"/>
          <cell r="H759"/>
        </row>
        <row r="760">
          <cell r="B760" t="str">
            <v>XBNI</v>
          </cell>
          <cell r="C760"/>
          <cell r="D760"/>
          <cell r="E760"/>
          <cell r="F760"/>
          <cell r="G760"/>
          <cell r="H760"/>
        </row>
        <row r="761">
          <cell r="B761" t="str">
            <v>XBSK</v>
          </cell>
          <cell r="C761"/>
          <cell r="D761"/>
          <cell r="E761"/>
          <cell r="F761"/>
          <cell r="G761"/>
          <cell r="H761"/>
        </row>
        <row r="762">
          <cell r="B762" t="str">
            <v>XCID</v>
          </cell>
          <cell r="C762"/>
          <cell r="D762"/>
          <cell r="E762"/>
          <cell r="F762"/>
          <cell r="G762"/>
          <cell r="H762"/>
        </row>
        <row r="763">
          <cell r="B763" t="str">
            <v>XCIS</v>
          </cell>
          <cell r="C763"/>
          <cell r="D763"/>
          <cell r="E763"/>
          <cell r="F763"/>
          <cell r="G763"/>
          <cell r="H763"/>
        </row>
        <row r="764">
          <cell r="B764" t="str">
            <v>XCLQ</v>
          </cell>
          <cell r="C764"/>
          <cell r="D764"/>
          <cell r="E764"/>
          <cell r="F764"/>
          <cell r="G764"/>
          <cell r="H764"/>
        </row>
        <row r="765">
          <cell r="B765" t="str">
            <v>XDIF</v>
          </cell>
          <cell r="C765"/>
          <cell r="D765"/>
          <cell r="E765"/>
          <cell r="F765"/>
          <cell r="G765"/>
          <cell r="H765"/>
        </row>
        <row r="766">
          <cell r="B766" t="str">
            <v>XDSG</v>
          </cell>
          <cell r="C766"/>
          <cell r="D766"/>
          <cell r="E766"/>
          <cell r="F766"/>
          <cell r="G766"/>
          <cell r="H766"/>
        </row>
        <row r="767">
          <cell r="B767" t="str">
            <v>XIFE</v>
          </cell>
          <cell r="C767"/>
          <cell r="D767"/>
          <cell r="E767"/>
          <cell r="F767"/>
          <cell r="G767"/>
          <cell r="H767"/>
        </row>
        <row r="768">
          <cell r="B768" t="str">
            <v>XIHD</v>
          </cell>
          <cell r="C768"/>
          <cell r="D768"/>
          <cell r="E768"/>
          <cell r="F768"/>
          <cell r="G768"/>
          <cell r="H768"/>
        </row>
        <row r="769">
          <cell r="B769" t="str">
            <v>XIIC</v>
          </cell>
          <cell r="C769"/>
          <cell r="D769"/>
          <cell r="E769"/>
          <cell r="F769"/>
          <cell r="G769"/>
          <cell r="H769"/>
        </row>
        <row r="770">
          <cell r="B770" t="str">
            <v>XIID</v>
          </cell>
          <cell r="C770"/>
          <cell r="D770"/>
          <cell r="E770"/>
          <cell r="F770"/>
          <cell r="G770"/>
          <cell r="H770"/>
        </row>
        <row r="771">
          <cell r="B771" t="str">
            <v>XIIF</v>
          </cell>
          <cell r="C771"/>
          <cell r="D771"/>
          <cell r="E771"/>
          <cell r="F771"/>
          <cell r="G771"/>
          <cell r="H771"/>
        </row>
        <row r="772">
          <cell r="B772" t="str">
            <v>XIIT</v>
          </cell>
          <cell r="C772"/>
          <cell r="D772"/>
          <cell r="E772"/>
          <cell r="F772"/>
          <cell r="G772"/>
          <cell r="H772"/>
        </row>
        <row r="773">
          <cell r="B773" t="str">
            <v>XIJI</v>
          </cell>
          <cell r="C773"/>
          <cell r="D773"/>
          <cell r="E773"/>
          <cell r="F773"/>
          <cell r="G773"/>
          <cell r="H773"/>
        </row>
        <row r="774">
          <cell r="B774" t="str">
            <v>XILV</v>
          </cell>
          <cell r="C774"/>
          <cell r="D774"/>
          <cell r="E774"/>
          <cell r="F774"/>
          <cell r="G774"/>
          <cell r="H774"/>
        </row>
        <row r="775">
          <cell r="B775" t="str">
            <v>XIML</v>
          </cell>
          <cell r="C775"/>
          <cell r="D775"/>
          <cell r="E775"/>
          <cell r="F775"/>
          <cell r="G775"/>
          <cell r="H775"/>
        </row>
        <row r="776">
          <cell r="B776" t="str">
            <v>XIPI</v>
          </cell>
          <cell r="C776"/>
          <cell r="D776"/>
          <cell r="E776"/>
          <cell r="F776"/>
          <cell r="G776"/>
          <cell r="H776"/>
        </row>
        <row r="777">
          <cell r="B777" t="str">
            <v>XISB</v>
          </cell>
          <cell r="C777"/>
          <cell r="D777"/>
          <cell r="E777"/>
          <cell r="F777"/>
          <cell r="G777"/>
          <cell r="H777"/>
        </row>
        <row r="778">
          <cell r="B778" t="str">
            <v>XISC</v>
          </cell>
          <cell r="C778"/>
          <cell r="D778"/>
          <cell r="E778"/>
          <cell r="F778"/>
          <cell r="G778"/>
          <cell r="H778"/>
        </row>
        <row r="779">
          <cell r="B779" t="str">
            <v>XISI</v>
          </cell>
          <cell r="C779"/>
          <cell r="D779"/>
          <cell r="E779"/>
          <cell r="F779"/>
          <cell r="G779"/>
          <cell r="H779"/>
        </row>
        <row r="780">
          <cell r="B780" t="str">
            <v>XISR</v>
          </cell>
          <cell r="C780"/>
          <cell r="D780"/>
          <cell r="E780"/>
          <cell r="F780"/>
          <cell r="G780"/>
          <cell r="H780"/>
        </row>
        <row r="781">
          <cell r="B781" t="str">
            <v>XKIV</v>
          </cell>
          <cell r="C781"/>
          <cell r="D781"/>
          <cell r="E781"/>
          <cell r="F781"/>
          <cell r="G781"/>
          <cell r="H781"/>
        </row>
        <row r="782">
          <cell r="B782" t="str">
            <v>XKMS</v>
          </cell>
          <cell r="C782"/>
          <cell r="D782"/>
          <cell r="E782"/>
          <cell r="F782"/>
          <cell r="G782"/>
          <cell r="H782"/>
        </row>
        <row r="783">
          <cell r="B783" t="str">
            <v>XMIG</v>
          </cell>
          <cell r="C783"/>
          <cell r="D783"/>
          <cell r="E783"/>
          <cell r="F783"/>
          <cell r="G783"/>
          <cell r="H783"/>
        </row>
        <row r="784">
          <cell r="B784" t="str">
            <v>XMTS</v>
          </cell>
          <cell r="C784"/>
          <cell r="D784"/>
          <cell r="E784"/>
          <cell r="F784"/>
          <cell r="G784"/>
          <cell r="H784"/>
        </row>
        <row r="785">
          <cell r="B785" t="str">
            <v>XNVE</v>
          </cell>
          <cell r="C785"/>
          <cell r="D785"/>
          <cell r="E785"/>
          <cell r="F785"/>
          <cell r="G785"/>
          <cell r="H785"/>
        </row>
        <row r="786">
          <cell r="B786" t="str">
            <v>XPCR</v>
          </cell>
          <cell r="C786"/>
          <cell r="D786"/>
          <cell r="E786"/>
          <cell r="F786"/>
          <cell r="G786"/>
          <cell r="H786"/>
        </row>
        <row r="787">
          <cell r="B787" t="str">
            <v>XPDV</v>
          </cell>
          <cell r="C787"/>
          <cell r="D787"/>
          <cell r="E787"/>
          <cell r="F787"/>
          <cell r="G787"/>
          <cell r="H787"/>
        </row>
        <row r="788">
          <cell r="B788" t="str">
            <v>XPES</v>
          </cell>
          <cell r="C788"/>
          <cell r="D788"/>
          <cell r="E788"/>
          <cell r="F788"/>
          <cell r="G788"/>
          <cell r="H788"/>
        </row>
        <row r="789">
          <cell r="B789" t="str">
            <v>XPFT</v>
          </cell>
          <cell r="C789"/>
          <cell r="D789"/>
          <cell r="E789"/>
          <cell r="F789"/>
          <cell r="G789"/>
          <cell r="H789"/>
        </row>
        <row r="790">
          <cell r="B790" t="str">
            <v>XPID</v>
          </cell>
          <cell r="C790"/>
          <cell r="D790"/>
          <cell r="E790"/>
          <cell r="F790"/>
          <cell r="G790"/>
          <cell r="H790"/>
        </row>
        <row r="791">
          <cell r="B791" t="str">
            <v>XPLC</v>
          </cell>
          <cell r="C791"/>
          <cell r="D791"/>
          <cell r="E791"/>
          <cell r="F791"/>
          <cell r="G791"/>
          <cell r="H791"/>
        </row>
        <row r="792">
          <cell r="B792" t="str">
            <v>XPLQ</v>
          </cell>
          <cell r="C792"/>
          <cell r="D792"/>
          <cell r="E792"/>
          <cell r="F792"/>
          <cell r="G792"/>
          <cell r="H792"/>
        </row>
        <row r="793">
          <cell r="B793" t="str">
            <v>XPMI</v>
          </cell>
          <cell r="C793"/>
          <cell r="D793"/>
          <cell r="E793"/>
          <cell r="F793"/>
          <cell r="G793"/>
          <cell r="H793"/>
        </row>
        <row r="794">
          <cell r="B794" t="str">
            <v>XPSG</v>
          </cell>
          <cell r="C794"/>
          <cell r="D794"/>
          <cell r="E794"/>
          <cell r="F794"/>
          <cell r="G794"/>
          <cell r="H794"/>
        </row>
        <row r="795">
          <cell r="B795" t="str">
            <v>XPTD</v>
          </cell>
          <cell r="C795"/>
          <cell r="D795"/>
          <cell r="E795"/>
          <cell r="F795"/>
          <cell r="G795"/>
          <cell r="H795"/>
        </row>
        <row r="796">
          <cell r="B796" t="str">
            <v>XSBC</v>
          </cell>
          <cell r="C796"/>
          <cell r="D796"/>
          <cell r="E796"/>
          <cell r="F796"/>
          <cell r="G796"/>
          <cell r="H796"/>
        </row>
        <row r="797">
          <cell r="B797" t="str">
            <v>XSMU</v>
          </cell>
          <cell r="C797"/>
          <cell r="D797"/>
          <cell r="E797"/>
          <cell r="F797"/>
          <cell r="G797"/>
          <cell r="H797"/>
        </row>
        <row r="798">
          <cell r="B798" t="str">
            <v>XSPI</v>
          </cell>
          <cell r="C798"/>
          <cell r="D798"/>
          <cell r="E798"/>
          <cell r="F798"/>
          <cell r="G798"/>
          <cell r="H798"/>
        </row>
        <row r="799">
          <cell r="B799" t="str">
            <v>XSRI</v>
          </cell>
          <cell r="C799"/>
          <cell r="D799"/>
          <cell r="E799"/>
          <cell r="F799"/>
          <cell r="G799"/>
          <cell r="H799"/>
        </row>
        <row r="800">
          <cell r="B800" t="str">
            <v>XSSI</v>
          </cell>
          <cell r="C800"/>
          <cell r="D800"/>
          <cell r="E800"/>
          <cell r="F800"/>
          <cell r="G800"/>
          <cell r="H800"/>
        </row>
        <row r="801">
          <cell r="B801" t="str">
            <v>XSSK</v>
          </cell>
          <cell r="C801"/>
          <cell r="D801"/>
          <cell r="E801"/>
          <cell r="F801"/>
          <cell r="G801"/>
          <cell r="H801"/>
        </row>
        <row r="802">
          <cell r="B802" t="str">
            <v>YELO</v>
          </cell>
          <cell r="C802"/>
          <cell r="D802"/>
          <cell r="E802">
            <v>8.9300000000000004E-2</v>
          </cell>
          <cell r="F802">
            <v>6.5299999999999997E-2</v>
          </cell>
          <cell r="G802">
            <v>1.54E-2</v>
          </cell>
          <cell r="H802">
            <v>-0.60809999999999997</v>
          </cell>
        </row>
        <row r="803">
          <cell r="B803" t="str">
            <v>YPAS</v>
          </cell>
          <cell r="C803">
            <v>-3.2899999999999999E-2</v>
          </cell>
          <cell r="D803">
            <v>-3.9100000000000003E-2</v>
          </cell>
          <cell r="E803">
            <v>-4.9700000000000001E-2</v>
          </cell>
          <cell r="F803">
            <v>-2.8500000000000001E-2</v>
          </cell>
          <cell r="G803">
            <v>1.15E-2</v>
          </cell>
          <cell r="H803">
            <v>3.0099999999999998E-2</v>
          </cell>
        </row>
        <row r="804">
          <cell r="B804" t="str">
            <v>YULE</v>
          </cell>
          <cell r="C804">
            <v>1.43E-2</v>
          </cell>
          <cell r="D804">
            <v>-2.87E-2</v>
          </cell>
          <cell r="E804">
            <v>-2.2200000000000001E-2</v>
          </cell>
          <cell r="F804">
            <v>3.0200000000000001E-2</v>
          </cell>
          <cell r="G804">
            <v>0.11119999999999999</v>
          </cell>
          <cell r="H804">
            <v>-1.8599999999999998E-2</v>
          </cell>
        </row>
        <row r="805">
          <cell r="B805" t="str">
            <v>ZBRA</v>
          </cell>
          <cell r="C805">
            <v>-0.33739999999999998</v>
          </cell>
          <cell r="D805">
            <v>-0.78049999999999997</v>
          </cell>
          <cell r="E805">
            <v>4.7699999999999999E-2</v>
          </cell>
          <cell r="F805">
            <v>-8.77E-2</v>
          </cell>
          <cell r="G805">
            <v>-0.1845</v>
          </cell>
          <cell r="H805">
            <v>-0.26640000000000003</v>
          </cell>
        </row>
        <row r="806">
          <cell r="B806" t="str">
            <v>ZINC</v>
          </cell>
          <cell r="C806">
            <v>-3.4099999999999998E-2</v>
          </cell>
          <cell r="D806">
            <v>-5.8900000000000001E-2</v>
          </cell>
          <cell r="E806">
            <v>7.1300000000000002E-2</v>
          </cell>
          <cell r="F806">
            <v>0.1085</v>
          </cell>
          <cell r="G806">
            <v>0.13009999999999999</v>
          </cell>
          <cell r="H806">
            <v>2.1999999999999999E-2</v>
          </cell>
        </row>
        <row r="807">
          <cell r="B807" t="str">
            <v>ZONE</v>
          </cell>
          <cell r="C807"/>
          <cell r="D807">
            <v>9.5100000000000004E-2</v>
          </cell>
          <cell r="E807">
            <v>9.35E-2</v>
          </cell>
          <cell r="F807">
            <v>0.1139</v>
          </cell>
          <cell r="G807">
            <v>0.1108</v>
          </cell>
          <cell r="H807">
            <v>-6.3299999999999995E-2</v>
          </cell>
        </row>
        <row r="808">
          <cell r="B808" t="str">
            <v>ZYRX</v>
          </cell>
          <cell r="C808"/>
          <cell r="D808"/>
          <cell r="E808"/>
          <cell r="F808">
            <v>-8.6400000000000005E-2</v>
          </cell>
          <cell r="G808">
            <v>0.11849999999999999</v>
          </cell>
          <cell r="H808">
            <v>0.3402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EF9D-1D11-4986-8D13-E690F2CAF376}">
  <dimension ref="B1:U1658"/>
  <sheetViews>
    <sheetView workbookViewId="0">
      <selection sqref="A1:XFD1048576"/>
    </sheetView>
  </sheetViews>
  <sheetFormatPr defaultRowHeight="14.5" x14ac:dyDescent="0.35"/>
  <cols>
    <col min="1" max="1" width="3.81640625" customWidth="1"/>
    <col min="2" max="2" width="40.81640625" customWidth="1"/>
    <col min="3" max="3" width="40.26953125" customWidth="1"/>
    <col min="4" max="4" width="44.453125" customWidth="1"/>
    <col min="5" max="5" width="45.453125" customWidth="1"/>
    <col min="6" max="6" width="34.81640625" customWidth="1"/>
    <col min="7" max="7" width="29" customWidth="1"/>
    <col min="8" max="8" width="39.7265625" customWidth="1"/>
    <col min="9" max="9" width="10.7265625" customWidth="1"/>
    <col min="10" max="10" width="29.81640625" customWidth="1"/>
  </cols>
  <sheetData>
    <row r="1" spans="2:21" ht="50.15" customHeight="1" x14ac:dyDescent="0.3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x14ac:dyDescent="0.35"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x14ac:dyDescent="0.35">
      <c r="B3" s="4" t="str">
        <f>HYPERLINK("#'Navigation'!A1", "back to navigation")</f>
        <v>back to navigation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6" spans="2:21" ht="16.5" x14ac:dyDescent="0.35">
      <c r="B6" s="5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8" spans="2:21" ht="15.5" x14ac:dyDescent="0.35">
      <c r="B8" s="6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ht="5.15" customHeight="1" x14ac:dyDescent="0.35"/>
    <row r="10" spans="2:21" x14ac:dyDescent="0.35">
      <c r="B10" s="7" t="s">
        <v>4</v>
      </c>
      <c r="C10" s="8" t="s">
        <v>5</v>
      </c>
      <c r="D10" s="8" t="s">
        <v>6</v>
      </c>
      <c r="E10" s="8" t="s">
        <v>7</v>
      </c>
    </row>
    <row r="11" spans="2:21" x14ac:dyDescent="0.35">
      <c r="B11" s="8" t="s">
        <v>5</v>
      </c>
      <c r="C11" s="9" t="s">
        <v>4</v>
      </c>
      <c r="D11" s="9">
        <v>0.53451631661907151</v>
      </c>
      <c r="E11" s="9">
        <v>0.16782897536644967</v>
      </c>
    </row>
    <row r="12" spans="2:21" x14ac:dyDescent="0.35">
      <c r="B12" s="8" t="s">
        <v>6</v>
      </c>
      <c r="C12" s="10" t="s">
        <v>4</v>
      </c>
      <c r="D12" s="10" t="s">
        <v>4</v>
      </c>
      <c r="E12" s="10">
        <v>0.15021901487573094</v>
      </c>
    </row>
    <row r="13" spans="2:21" x14ac:dyDescent="0.35">
      <c r="B13" s="8" t="s">
        <v>7</v>
      </c>
      <c r="C13" s="9" t="s">
        <v>4</v>
      </c>
      <c r="D13" s="9" t="s">
        <v>4</v>
      </c>
      <c r="E13" s="9" t="s">
        <v>4</v>
      </c>
    </row>
    <row r="14" spans="2:21" ht="10" customHeight="1" x14ac:dyDescent="0.35"/>
    <row r="16" spans="2:21" ht="15.5" x14ac:dyDescent="0.35">
      <c r="B16" s="11" t="s">
        <v>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5" ht="5.15" customHeight="1" x14ac:dyDescent="0.35"/>
    <row r="19" spans="2:5" x14ac:dyDescent="0.35">
      <c r="B19" s="12" t="s">
        <v>9</v>
      </c>
    </row>
    <row r="20" spans="2:5" ht="5.15" customHeight="1" x14ac:dyDescent="0.35"/>
    <row r="21" spans="2:5" x14ac:dyDescent="0.35">
      <c r="B21" s="7" t="s">
        <v>4</v>
      </c>
      <c r="C21" s="8" t="s">
        <v>5</v>
      </c>
      <c r="D21" s="8" t="s">
        <v>6</v>
      </c>
      <c r="E21" s="8" t="s">
        <v>7</v>
      </c>
    </row>
    <row r="22" spans="2:5" x14ac:dyDescent="0.35">
      <c r="B22" s="8" t="s">
        <v>5</v>
      </c>
      <c r="C22" s="9" t="s">
        <v>4</v>
      </c>
      <c r="D22" s="9" t="s">
        <v>4</v>
      </c>
      <c r="E22" s="9">
        <v>8.0294514517521204E-2</v>
      </c>
    </row>
    <row r="23" spans="2:5" x14ac:dyDescent="0.35">
      <c r="B23" s="8" t="s">
        <v>6</v>
      </c>
      <c r="C23" s="10" t="s">
        <v>4</v>
      </c>
      <c r="D23" s="10" t="s">
        <v>4</v>
      </c>
      <c r="E23" s="10" t="s">
        <v>4</v>
      </c>
    </row>
    <row r="24" spans="2:5" x14ac:dyDescent="0.35">
      <c r="B24" s="8" t="s">
        <v>7</v>
      </c>
      <c r="C24" s="9" t="s">
        <v>4</v>
      </c>
      <c r="D24" s="9" t="s">
        <v>4</v>
      </c>
      <c r="E24" s="9" t="s">
        <v>4</v>
      </c>
    </row>
    <row r="25" spans="2:5" ht="10" customHeight="1" x14ac:dyDescent="0.35"/>
    <row r="27" spans="2:5" x14ac:dyDescent="0.35">
      <c r="B27" s="12" t="s">
        <v>10</v>
      </c>
    </row>
    <row r="28" spans="2:5" ht="5.15" customHeight="1" x14ac:dyDescent="0.35"/>
    <row r="29" spans="2:5" x14ac:dyDescent="0.35">
      <c r="B29" s="7" t="s">
        <v>4</v>
      </c>
      <c r="C29" s="8" t="s">
        <v>10</v>
      </c>
    </row>
    <row r="30" spans="2:5" x14ac:dyDescent="0.35">
      <c r="B30" s="8" t="s">
        <v>11</v>
      </c>
      <c r="C30" s="9">
        <v>8.0294514517521218E-2</v>
      </c>
    </row>
    <row r="31" spans="2:5" ht="10" customHeight="1" x14ac:dyDescent="0.35"/>
    <row r="33" spans="2:21" ht="15.5" x14ac:dyDescent="0.35">
      <c r="B33" s="11" t="s">
        <v>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2:21" ht="5.15" customHeight="1" x14ac:dyDescent="0.35"/>
    <row r="35" spans="2:21" x14ac:dyDescent="0.35">
      <c r="B35" s="7" t="s">
        <v>4</v>
      </c>
      <c r="C35" s="8" t="s">
        <v>5</v>
      </c>
      <c r="D35" s="8" t="s">
        <v>6</v>
      </c>
      <c r="E35" s="8" t="s">
        <v>7</v>
      </c>
    </row>
    <row r="36" spans="2:21" x14ac:dyDescent="0.35">
      <c r="B36" s="8" t="s">
        <v>5</v>
      </c>
      <c r="C36" s="9" t="s">
        <v>4</v>
      </c>
      <c r="D36" s="9">
        <v>0.53451631661907151</v>
      </c>
      <c r="E36" s="9">
        <v>0.24812348988397087</v>
      </c>
    </row>
    <row r="37" spans="2:21" x14ac:dyDescent="0.35">
      <c r="B37" s="8" t="s">
        <v>6</v>
      </c>
      <c r="C37" s="10" t="s">
        <v>4</v>
      </c>
      <c r="D37" s="10" t="s">
        <v>4</v>
      </c>
      <c r="E37" s="10">
        <v>0.15021901487573094</v>
      </c>
    </row>
    <row r="38" spans="2:21" x14ac:dyDescent="0.35">
      <c r="B38" s="8" t="s">
        <v>7</v>
      </c>
      <c r="C38" s="9" t="s">
        <v>4</v>
      </c>
      <c r="D38" s="9" t="s">
        <v>4</v>
      </c>
      <c r="E38" s="9" t="s">
        <v>4</v>
      </c>
    </row>
    <row r="39" spans="2:21" ht="10" customHeight="1" x14ac:dyDescent="0.35"/>
    <row r="41" spans="2:21" ht="15.5" x14ac:dyDescent="0.35">
      <c r="B41" s="11" t="s">
        <v>13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2:21" ht="5.15" customHeight="1" x14ac:dyDescent="0.35"/>
    <row r="43" spans="2:21" x14ac:dyDescent="0.35">
      <c r="B43" s="7" t="s">
        <v>4</v>
      </c>
      <c r="C43" s="8" t="s">
        <v>5</v>
      </c>
      <c r="D43" s="8" t="s">
        <v>6</v>
      </c>
      <c r="E43" s="8" t="s">
        <v>7</v>
      </c>
    </row>
    <row r="44" spans="2:21" x14ac:dyDescent="0.35">
      <c r="B44" s="8" t="s">
        <v>14</v>
      </c>
      <c r="C44" s="13">
        <v>0.88544872908051375</v>
      </c>
      <c r="D44" s="14" t="s">
        <v>4</v>
      </c>
      <c r="E44" s="14" t="s">
        <v>4</v>
      </c>
    </row>
    <row r="45" spans="2:21" x14ac:dyDescent="0.35">
      <c r="B45" s="8" t="s">
        <v>15</v>
      </c>
      <c r="C45" s="15">
        <v>0.84266742766145819</v>
      </c>
      <c r="D45" s="16" t="s">
        <v>4</v>
      </c>
      <c r="E45" s="16" t="s">
        <v>4</v>
      </c>
    </row>
    <row r="46" spans="2:21" x14ac:dyDescent="0.35">
      <c r="B46" s="8" t="s">
        <v>6</v>
      </c>
      <c r="C46" s="14" t="s">
        <v>4</v>
      </c>
      <c r="D46" s="13">
        <v>0.99999999999999911</v>
      </c>
      <c r="E46" s="14" t="s">
        <v>4</v>
      </c>
    </row>
    <row r="47" spans="2:21" x14ac:dyDescent="0.35">
      <c r="B47" s="8" t="s">
        <v>16</v>
      </c>
      <c r="C47" s="15">
        <v>0.84678969538693849</v>
      </c>
      <c r="D47" s="16" t="s">
        <v>4</v>
      </c>
      <c r="E47" s="16" t="s">
        <v>4</v>
      </c>
    </row>
    <row r="48" spans="2:21" x14ac:dyDescent="0.35">
      <c r="B48" s="8" t="s">
        <v>17</v>
      </c>
      <c r="C48" s="14" t="s">
        <v>4</v>
      </c>
      <c r="D48" s="14" t="s">
        <v>4</v>
      </c>
      <c r="E48" s="13">
        <v>0.94484862677964554</v>
      </c>
    </row>
    <row r="49" spans="2:21" x14ac:dyDescent="0.35">
      <c r="B49" s="8" t="s">
        <v>18</v>
      </c>
      <c r="C49" s="16" t="s">
        <v>4</v>
      </c>
      <c r="D49" s="16" t="s">
        <v>4</v>
      </c>
      <c r="E49" s="15">
        <v>0.97673475711109603</v>
      </c>
    </row>
    <row r="50" spans="2:21" ht="10" customHeight="1" x14ac:dyDescent="0.35"/>
    <row r="52" spans="2:21" ht="15.5" x14ac:dyDescent="0.35">
      <c r="B52" s="11" t="s">
        <v>19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2:21" ht="5.15" customHeight="1" x14ac:dyDescent="0.35"/>
    <row r="54" spans="2:21" x14ac:dyDescent="0.35">
      <c r="B54" s="7" t="s">
        <v>4</v>
      </c>
      <c r="C54" s="8" t="s">
        <v>5</v>
      </c>
      <c r="D54" s="8" t="s">
        <v>6</v>
      </c>
      <c r="E54" s="8" t="s">
        <v>7</v>
      </c>
    </row>
    <row r="55" spans="2:21" x14ac:dyDescent="0.35">
      <c r="B55" s="8" t="s">
        <v>14</v>
      </c>
      <c r="C55" s="9">
        <v>0.35135094624967694</v>
      </c>
      <c r="D55" s="9" t="s">
        <v>4</v>
      </c>
      <c r="E55" s="9" t="s">
        <v>4</v>
      </c>
    </row>
    <row r="56" spans="2:21" x14ac:dyDescent="0.35">
      <c r="B56" s="8" t="s">
        <v>15</v>
      </c>
      <c r="C56" s="10">
        <v>0.36724185832596323</v>
      </c>
      <c r="D56" s="10" t="s">
        <v>4</v>
      </c>
      <c r="E56" s="10" t="s">
        <v>4</v>
      </c>
    </row>
    <row r="57" spans="2:21" x14ac:dyDescent="0.35">
      <c r="B57" s="8" t="s">
        <v>6</v>
      </c>
      <c r="C57" s="9" t="s">
        <v>4</v>
      </c>
      <c r="D57" s="9">
        <v>1</v>
      </c>
      <c r="E57" s="9" t="s">
        <v>4</v>
      </c>
    </row>
    <row r="58" spans="2:21" x14ac:dyDescent="0.35">
      <c r="B58" s="8" t="s">
        <v>16</v>
      </c>
      <c r="C58" s="10">
        <v>0.44808528158039629</v>
      </c>
      <c r="D58" s="10" t="s">
        <v>4</v>
      </c>
      <c r="E58" s="10" t="s">
        <v>4</v>
      </c>
    </row>
    <row r="59" spans="2:21" x14ac:dyDescent="0.35">
      <c r="B59" s="8" t="s">
        <v>17</v>
      </c>
      <c r="C59" s="9" t="s">
        <v>4</v>
      </c>
      <c r="D59" s="9" t="s">
        <v>4</v>
      </c>
      <c r="E59" s="9">
        <v>0.41042341102088981</v>
      </c>
    </row>
    <row r="60" spans="2:21" x14ac:dyDescent="0.35">
      <c r="B60" s="8" t="s">
        <v>18</v>
      </c>
      <c r="C60" s="10" t="s">
        <v>4</v>
      </c>
      <c r="D60" s="10" t="s">
        <v>4</v>
      </c>
      <c r="E60" s="10">
        <v>0.62679453069679147</v>
      </c>
    </row>
    <row r="61" spans="2:21" ht="10" customHeight="1" x14ac:dyDescent="0.35"/>
    <row r="63" spans="2:21" ht="15.5" x14ac:dyDescent="0.35">
      <c r="B63" s="11" t="s">
        <v>20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2:21" ht="5.15" customHeight="1" x14ac:dyDescent="0.35"/>
    <row r="66" spans="2:5" x14ac:dyDescent="0.35">
      <c r="B66" s="12" t="s">
        <v>20</v>
      </c>
    </row>
    <row r="67" spans="2:5" ht="5.15" customHeight="1" x14ac:dyDescent="0.35"/>
    <row r="68" spans="2:5" x14ac:dyDescent="0.35">
      <c r="B68" s="7" t="s">
        <v>21</v>
      </c>
      <c r="C68" s="8" t="s">
        <v>5</v>
      </c>
      <c r="D68" s="8" t="s">
        <v>6</v>
      </c>
      <c r="E68" s="8" t="s">
        <v>7</v>
      </c>
    </row>
    <row r="69" spans="2:5" x14ac:dyDescent="0.35">
      <c r="B69" s="8" t="s">
        <v>22</v>
      </c>
      <c r="C69" s="9">
        <v>-0.82030414867246892</v>
      </c>
      <c r="D69" s="9">
        <v>-0.45553697261394355</v>
      </c>
      <c r="E69" s="9">
        <v>-0.29762793098163431</v>
      </c>
    </row>
    <row r="70" spans="2:5" x14ac:dyDescent="0.35">
      <c r="B70" s="8" t="s">
        <v>23</v>
      </c>
      <c r="C70" s="10">
        <v>-0.82030414867246892</v>
      </c>
      <c r="D70" s="10">
        <v>-0.44018368436627719</v>
      </c>
      <c r="E70" s="10">
        <v>-0.30843580296018624</v>
      </c>
    </row>
    <row r="71" spans="2:5" x14ac:dyDescent="0.35">
      <c r="B71" s="8" t="s">
        <v>24</v>
      </c>
      <c r="C71" s="9">
        <v>-0.67364604506734582</v>
      </c>
      <c r="D71" s="9">
        <v>-0.42618367650980077</v>
      </c>
      <c r="E71" s="9">
        <v>0.20423029951191074</v>
      </c>
    </row>
    <row r="72" spans="2:5" x14ac:dyDescent="0.35">
      <c r="B72" s="8" t="s">
        <v>25</v>
      </c>
      <c r="C72" s="10">
        <v>1.9369470900968411E-3</v>
      </c>
      <c r="D72" s="10">
        <v>1.5946103228749378</v>
      </c>
      <c r="E72" s="10">
        <v>1.1747891038689258</v>
      </c>
    </row>
    <row r="73" spans="2:5" x14ac:dyDescent="0.35">
      <c r="B73" s="8" t="s">
        <v>26</v>
      </c>
      <c r="C73" s="9">
        <v>-1.1180446325921041</v>
      </c>
      <c r="D73" s="9">
        <v>-0.45700032084135433</v>
      </c>
      <c r="E73" s="9">
        <v>-1.3502750235239498</v>
      </c>
    </row>
    <row r="74" spans="2:5" x14ac:dyDescent="0.35">
      <c r="B74" s="8" t="s">
        <v>27</v>
      </c>
      <c r="C74" s="10">
        <v>-0.85814302247686047</v>
      </c>
      <c r="D74" s="10">
        <v>-6.8706834071558384E-3</v>
      </c>
      <c r="E74" s="10">
        <v>0.53718533733749763</v>
      </c>
    </row>
    <row r="75" spans="2:5" x14ac:dyDescent="0.35">
      <c r="B75" s="8" t="s">
        <v>28</v>
      </c>
      <c r="C75" s="9">
        <v>-1.4113608398023503</v>
      </c>
      <c r="D75" s="9">
        <v>-0.4602009568192944</v>
      </c>
      <c r="E75" s="9">
        <v>0.21776179684154479</v>
      </c>
    </row>
    <row r="76" spans="2:5" x14ac:dyDescent="0.35">
      <c r="B76" s="8" t="s">
        <v>29</v>
      </c>
      <c r="C76" s="10">
        <v>-0.67364604506734582</v>
      </c>
      <c r="D76" s="10">
        <v>-0.41381082721892171</v>
      </c>
      <c r="E76" s="10">
        <v>0.59749747907843764</v>
      </c>
    </row>
    <row r="77" spans="2:5" x14ac:dyDescent="0.35">
      <c r="B77" s="8" t="s">
        <v>30</v>
      </c>
      <c r="C77" s="9">
        <v>1.4773665365601059</v>
      </c>
      <c r="D77" s="9">
        <v>1.1979461186882465</v>
      </c>
      <c r="E77" s="9">
        <v>0.59065411639853538</v>
      </c>
    </row>
    <row r="78" spans="2:5" x14ac:dyDescent="0.35">
      <c r="B78" s="8" t="s">
        <v>31</v>
      </c>
      <c r="C78" s="10">
        <v>2.0441302989168166</v>
      </c>
      <c r="D78" s="10">
        <v>4.6005199498821074</v>
      </c>
      <c r="E78" s="10">
        <v>1.2594927498573911</v>
      </c>
    </row>
    <row r="79" spans="2:5" x14ac:dyDescent="0.35">
      <c r="B79" s="8" t="s">
        <v>32</v>
      </c>
      <c r="C79" s="9">
        <v>0.92857299594400522</v>
      </c>
      <c r="D79" s="9">
        <v>0.22741047623280108</v>
      </c>
      <c r="E79" s="9">
        <v>0.49568268244604108</v>
      </c>
    </row>
    <row r="80" spans="2:5" x14ac:dyDescent="0.35">
      <c r="B80" s="8" t="s">
        <v>33</v>
      </c>
      <c r="C80" s="10">
        <v>-0.63138289455356522</v>
      </c>
      <c r="D80" s="10">
        <v>-0.45644369779941629</v>
      </c>
      <c r="E80" s="10">
        <v>0.14271325852895375</v>
      </c>
    </row>
    <row r="81" spans="2:5" x14ac:dyDescent="0.35">
      <c r="B81" s="8" t="s">
        <v>34</v>
      </c>
      <c r="C81" s="9">
        <v>1.2641523536680319</v>
      </c>
      <c r="D81" s="9">
        <v>-0.46986587593692164</v>
      </c>
      <c r="E81" s="9">
        <v>0.19083482260321702</v>
      </c>
    </row>
    <row r="82" spans="2:5" x14ac:dyDescent="0.35">
      <c r="B82" s="8" t="s">
        <v>35</v>
      </c>
      <c r="C82" s="10">
        <v>-0.85814302247686047</v>
      </c>
      <c r="D82" s="10">
        <v>-0.45411119505893988</v>
      </c>
      <c r="E82" s="10">
        <v>-4.2793495245895334</v>
      </c>
    </row>
    <row r="83" spans="2:5" x14ac:dyDescent="0.35">
      <c r="B83" s="8" t="s">
        <v>36</v>
      </c>
      <c r="C83" s="9">
        <v>0.3375163048141237</v>
      </c>
      <c r="D83" s="9">
        <v>-0.35658639924860602</v>
      </c>
      <c r="E83" s="9">
        <v>1.4452274473574047</v>
      </c>
    </row>
    <row r="84" spans="2:5" x14ac:dyDescent="0.35">
      <c r="B84" s="8" t="s">
        <v>37</v>
      </c>
      <c r="C84" s="10">
        <v>-0.96696225227759203</v>
      </c>
      <c r="D84" s="10">
        <v>-0.46098231514039811</v>
      </c>
      <c r="E84" s="10">
        <v>4.0738059409300677E-2</v>
      </c>
    </row>
    <row r="85" spans="2:5" x14ac:dyDescent="0.35">
      <c r="B85" s="8" t="s">
        <v>38</v>
      </c>
      <c r="C85" s="9">
        <v>0.25299000378656256</v>
      </c>
      <c r="D85" s="9">
        <v>0.18260722899590698</v>
      </c>
      <c r="E85" s="9">
        <v>0.78419278785161051</v>
      </c>
    </row>
    <row r="86" spans="2:5" x14ac:dyDescent="0.35">
      <c r="B86" s="8" t="s">
        <v>39</v>
      </c>
      <c r="C86" s="10">
        <v>-4.0326203423683704E-2</v>
      </c>
      <c r="D86" s="10">
        <v>-0.30172621445314951</v>
      </c>
      <c r="E86" s="10">
        <v>0.67283663897960821</v>
      </c>
    </row>
    <row r="87" spans="2:5" x14ac:dyDescent="0.35">
      <c r="B87" s="8" t="s">
        <v>40</v>
      </c>
      <c r="C87" s="9">
        <v>0.48417440841924686</v>
      </c>
      <c r="D87" s="9">
        <v>-0.34116866907754967</v>
      </c>
      <c r="E87" s="9">
        <v>6.8659512544694129E-2</v>
      </c>
    </row>
    <row r="88" spans="2:5" x14ac:dyDescent="0.35">
      <c r="B88" s="8" t="s">
        <v>41</v>
      </c>
      <c r="C88" s="10">
        <v>-0.82030414867246892</v>
      </c>
      <c r="D88" s="10">
        <v>-0.45509446603650527</v>
      </c>
      <c r="E88" s="10">
        <v>3.1498304534977581E-2</v>
      </c>
    </row>
    <row r="89" spans="2:5" x14ac:dyDescent="0.35">
      <c r="B89" s="8" t="s">
        <v>42</v>
      </c>
      <c r="C89" s="9">
        <v>-0.96696225227759203</v>
      </c>
      <c r="D89" s="9">
        <v>-0.43836803281227826</v>
      </c>
      <c r="E89" s="9">
        <v>9.7583989840946156E-2</v>
      </c>
    </row>
    <row r="90" spans="2:5" x14ac:dyDescent="0.35">
      <c r="B90" s="8" t="s">
        <v>43</v>
      </c>
      <c r="C90" s="10">
        <v>1.5997317113920588</v>
      </c>
      <c r="D90" s="10">
        <v>0.87394823836419844</v>
      </c>
      <c r="E90" s="10">
        <v>-0.24881379880685367</v>
      </c>
    </row>
    <row r="91" spans="2:5" x14ac:dyDescent="0.35">
      <c r="B91" s="8" t="s">
        <v>44</v>
      </c>
      <c r="C91" s="9">
        <v>0.48417440841924686</v>
      </c>
      <c r="D91" s="9">
        <v>6.174240050508331</v>
      </c>
      <c r="E91" s="9">
        <v>0.12890211538744326</v>
      </c>
    </row>
    <row r="92" spans="2:5" x14ac:dyDescent="0.35">
      <c r="B92" s="8" t="s">
        <v>45</v>
      </c>
      <c r="C92" s="10">
        <v>1.5997317113920588</v>
      </c>
      <c r="D92" s="10">
        <v>0.15781319897160634</v>
      </c>
      <c r="E92" s="10">
        <v>-0.26262494194836417</v>
      </c>
    </row>
    <row r="93" spans="2:5" x14ac:dyDescent="0.35">
      <c r="B93" s="8" t="s">
        <v>46</v>
      </c>
      <c r="C93" s="9">
        <v>-0.2336717342519764</v>
      </c>
      <c r="D93" s="9">
        <v>-0.30217325018617885</v>
      </c>
      <c r="E93" s="9">
        <v>2.5295061584987743E-2</v>
      </c>
    </row>
    <row r="94" spans="2:5" x14ac:dyDescent="0.35">
      <c r="B94" s="8" t="s">
        <v>47</v>
      </c>
      <c r="C94" s="10">
        <v>0.48417440841924686</v>
      </c>
      <c r="D94" s="10">
        <v>0.22741047623280108</v>
      </c>
      <c r="E94" s="10">
        <v>0.63185760443761962</v>
      </c>
    </row>
    <row r="95" spans="2:5" x14ac:dyDescent="0.35">
      <c r="B95" s="8" t="s">
        <v>48</v>
      </c>
      <c r="C95" s="9">
        <v>-0.48472479094844206</v>
      </c>
      <c r="D95" s="9">
        <v>-0.42165804034181137</v>
      </c>
      <c r="E95" s="9">
        <v>-5.5252862369106877E-2</v>
      </c>
    </row>
    <row r="96" spans="2:5" x14ac:dyDescent="0.35">
      <c r="B96" s="8" t="s">
        <v>49</v>
      </c>
      <c r="C96" s="10">
        <v>-0.96696225227759203</v>
      </c>
      <c r="D96" s="10">
        <v>-0.46052152777479549</v>
      </c>
      <c r="E96" s="10">
        <v>-7.2075508506103239E-2</v>
      </c>
    </row>
    <row r="97" spans="2:5" x14ac:dyDescent="0.35">
      <c r="B97" s="8" t="s">
        <v>50</v>
      </c>
      <c r="C97" s="9">
        <v>-0.55128087023539285</v>
      </c>
      <c r="D97" s="9">
        <v>-0.41460190015997644</v>
      </c>
      <c r="E97" s="9">
        <v>0.37479035579151887</v>
      </c>
    </row>
    <row r="98" spans="2:5" x14ac:dyDescent="0.35">
      <c r="B98" s="8" t="s">
        <v>51</v>
      </c>
      <c r="C98" s="10">
        <v>-0.82030414867246892</v>
      </c>
      <c r="D98" s="10">
        <v>-0.45953237186412321</v>
      </c>
      <c r="E98" s="10">
        <v>0.34044669409739137</v>
      </c>
    </row>
    <row r="99" spans="2:5" x14ac:dyDescent="0.35">
      <c r="B99" s="8" t="s">
        <v>52</v>
      </c>
      <c r="C99" s="9">
        <v>0.63083251202436996</v>
      </c>
      <c r="D99" s="9">
        <v>-0.40295388517344083</v>
      </c>
      <c r="E99" s="9">
        <v>-0.17975533915512537</v>
      </c>
    </row>
    <row r="100" spans="2:5" x14ac:dyDescent="0.35">
      <c r="B100" s="8" t="s">
        <v>53</v>
      </c>
      <c r="C100" s="10">
        <v>0.52201328222363841</v>
      </c>
      <c r="D100" s="10">
        <v>-0.25480843649453244</v>
      </c>
      <c r="E100" s="10">
        <v>0.72199141060066341</v>
      </c>
    </row>
    <row r="101" spans="2:5" x14ac:dyDescent="0.35">
      <c r="B101" s="8" t="s">
        <v>54</v>
      </c>
      <c r="C101" s="9">
        <v>-0.67364604506734582</v>
      </c>
      <c r="D101" s="9">
        <v>-0.423316010918946</v>
      </c>
      <c r="E101" s="9">
        <v>-5.3191015253301749E-4</v>
      </c>
    </row>
    <row r="102" spans="2:5" x14ac:dyDescent="0.35">
      <c r="B102" s="8" t="s">
        <v>55</v>
      </c>
      <c r="C102" s="10">
        <v>0.24856572707717361</v>
      </c>
      <c r="D102" s="10">
        <v>-0.23913293862991614</v>
      </c>
      <c r="E102" s="10">
        <v>0.43307967211442144</v>
      </c>
    </row>
    <row r="103" spans="2:5" x14ac:dyDescent="0.35">
      <c r="B103" s="8" t="s">
        <v>56</v>
      </c>
      <c r="C103" s="9">
        <v>-0.71148491887173737</v>
      </c>
      <c r="D103" s="9">
        <v>-0.43025157292379418</v>
      </c>
      <c r="E103" s="9">
        <v>1.2829263867759324</v>
      </c>
    </row>
    <row r="104" spans="2:5" x14ac:dyDescent="0.35">
      <c r="B104" s="8" t="s">
        <v>57</v>
      </c>
      <c r="C104" s="10">
        <v>1.4486493310775468</v>
      </c>
      <c r="D104" s="10">
        <v>0.23269471395078067</v>
      </c>
      <c r="E104" s="10">
        <v>0.31324830587971436</v>
      </c>
    </row>
    <row r="105" spans="2:5" x14ac:dyDescent="0.35">
      <c r="B105" s="8" t="s">
        <v>58</v>
      </c>
      <c r="C105" s="9">
        <v>-0.67364604506734582</v>
      </c>
      <c r="D105" s="9">
        <v>-0.43757378646898237</v>
      </c>
      <c r="E105" s="9">
        <v>-0.22912633244074901</v>
      </c>
    </row>
    <row r="106" spans="2:5" x14ac:dyDescent="0.35">
      <c r="B106" s="8" t="s">
        <v>59</v>
      </c>
      <c r="C106" s="10">
        <v>1.3641230300499856</v>
      </c>
      <c r="D106" s="10">
        <v>-0.19666571111590936</v>
      </c>
      <c r="E106" s="10">
        <v>4.5669608163258407E-2</v>
      </c>
    </row>
    <row r="107" spans="2:5" x14ac:dyDescent="0.35">
      <c r="B107" s="8" t="s">
        <v>60</v>
      </c>
      <c r="C107" s="9">
        <v>0.25299000378656256</v>
      </c>
      <c r="D107" s="9">
        <v>-0.34611323752551321</v>
      </c>
      <c r="E107" s="9">
        <v>0.1974592196743751</v>
      </c>
    </row>
    <row r="108" spans="2:5" x14ac:dyDescent="0.35">
      <c r="B108" s="8" t="s">
        <v>61</v>
      </c>
      <c r="C108" s="10">
        <v>-0.63138289455356522</v>
      </c>
      <c r="D108" s="10">
        <v>-0.11690272043994289</v>
      </c>
      <c r="E108" s="10">
        <v>-0.42999600221764411</v>
      </c>
    </row>
    <row r="109" spans="2:5" x14ac:dyDescent="0.35">
      <c r="B109" s="8" t="s">
        <v>62</v>
      </c>
      <c r="C109" s="9">
        <v>0.1107561768908284</v>
      </c>
      <c r="D109" s="9">
        <v>-0.46448976820190918</v>
      </c>
      <c r="E109" s="9">
        <v>0.42397319371686293</v>
      </c>
    </row>
    <row r="110" spans="2:5" x14ac:dyDescent="0.35">
      <c r="B110" s="8" t="s">
        <v>63</v>
      </c>
      <c r="C110" s="10">
        <v>-0.96696225227759203</v>
      </c>
      <c r="D110" s="10">
        <v>-0.46758653288565583</v>
      </c>
      <c r="E110" s="10">
        <v>-0.28851839520863432</v>
      </c>
    </row>
    <row r="111" spans="2:5" x14ac:dyDescent="0.35">
      <c r="B111" s="8" t="s">
        <v>64</v>
      </c>
      <c r="C111" s="9">
        <v>1.9369470900968411E-3</v>
      </c>
      <c r="D111" s="9">
        <v>-0.44113420273627962</v>
      </c>
      <c r="E111" s="9">
        <v>-0.18631874259188552</v>
      </c>
    </row>
    <row r="112" spans="2:5" x14ac:dyDescent="0.35">
      <c r="B112" s="8" t="s">
        <v>65</v>
      </c>
      <c r="C112" s="10">
        <v>-0.82030414867246892</v>
      </c>
      <c r="D112" s="10">
        <v>-0.44193167153823082</v>
      </c>
      <c r="E112" s="10">
        <v>-0.30706438648002998</v>
      </c>
    </row>
    <row r="113" spans="2:5" x14ac:dyDescent="0.35">
      <c r="B113" s="8" t="s">
        <v>66</v>
      </c>
      <c r="C113" s="9">
        <v>-0.67364604506734582</v>
      </c>
      <c r="D113" s="9">
        <v>-0.4389270668601723</v>
      </c>
      <c r="E113" s="9">
        <v>-0.31192945371123837</v>
      </c>
    </row>
    <row r="114" spans="2:5" x14ac:dyDescent="0.35">
      <c r="B114" s="8" t="s">
        <v>67</v>
      </c>
      <c r="C114" s="10">
        <v>-0.67364604506734582</v>
      </c>
      <c r="D114" s="10">
        <v>-0.40144603316846639</v>
      </c>
      <c r="E114" s="10">
        <v>0.1315479700078073</v>
      </c>
    </row>
    <row r="115" spans="2:5" x14ac:dyDescent="0.35">
      <c r="B115" s="8" t="s">
        <v>68</v>
      </c>
      <c r="C115" s="9">
        <v>1.0285436723259587</v>
      </c>
      <c r="D115" s="9">
        <v>1.4859854057606772</v>
      </c>
      <c r="E115" s="9">
        <v>1.1256120672631991</v>
      </c>
    </row>
    <row r="116" spans="2:5" x14ac:dyDescent="0.35">
      <c r="B116" s="8" t="s">
        <v>69</v>
      </c>
      <c r="C116" s="10">
        <v>-1.1180446325921041</v>
      </c>
      <c r="D116" s="10">
        <v>-0.4601184369306387</v>
      </c>
      <c r="E116" s="10">
        <v>-0.20525813511142627</v>
      </c>
    </row>
    <row r="117" spans="2:5" x14ac:dyDescent="0.35">
      <c r="B117" s="8" t="s">
        <v>70</v>
      </c>
      <c r="C117" s="9">
        <v>-0.85814302247686047</v>
      </c>
      <c r="D117" s="9">
        <v>0.10914394138683185</v>
      </c>
      <c r="E117" s="9">
        <v>-0.1836064064487721</v>
      </c>
    </row>
    <row r="118" spans="2:5" x14ac:dyDescent="0.35">
      <c r="B118" s="8" t="s">
        <v>71</v>
      </c>
      <c r="C118" s="10">
        <v>-1.4113608398023503</v>
      </c>
      <c r="D118" s="10">
        <v>-0.46790982190482261</v>
      </c>
      <c r="E118" s="10">
        <v>0.13760453019141947</v>
      </c>
    </row>
    <row r="119" spans="2:5" x14ac:dyDescent="0.35">
      <c r="B119" s="8" t="s">
        <v>72</v>
      </c>
      <c r="C119" s="9">
        <v>-0.48472479094844206</v>
      </c>
      <c r="D119" s="9">
        <v>-0.41333556803392046</v>
      </c>
      <c r="E119" s="9">
        <v>0.2821213930689383</v>
      </c>
    </row>
    <row r="120" spans="2:5" x14ac:dyDescent="0.35">
      <c r="B120" s="8" t="s">
        <v>73</v>
      </c>
      <c r="C120" s="10">
        <v>1.4773665365601059</v>
      </c>
      <c r="D120" s="10">
        <v>1.2605192262999316</v>
      </c>
      <c r="E120" s="10">
        <v>0.62591754363445185</v>
      </c>
    </row>
    <row r="121" spans="2:5" x14ac:dyDescent="0.35">
      <c r="B121" s="8" t="s">
        <v>74</v>
      </c>
      <c r="C121" s="9">
        <v>2.3797096566408436</v>
      </c>
      <c r="D121" s="9">
        <v>4.1891710424029212</v>
      </c>
      <c r="E121" s="9">
        <v>1.0394177614699576</v>
      </c>
    </row>
    <row r="122" spans="2:5" x14ac:dyDescent="0.35">
      <c r="B122" s="8" t="s">
        <v>75</v>
      </c>
      <c r="C122" s="10">
        <v>0.88630984543022462</v>
      </c>
      <c r="D122" s="10">
        <v>0.39259123636220611</v>
      </c>
      <c r="E122" s="10">
        <v>0.60503309642759173</v>
      </c>
    </row>
    <row r="123" spans="2:5" x14ac:dyDescent="0.35">
      <c r="B123" s="8" t="s">
        <v>76</v>
      </c>
      <c r="C123" s="9">
        <v>-0.63138289455356522</v>
      </c>
      <c r="D123" s="9">
        <v>-0.45148683544351798</v>
      </c>
      <c r="E123" s="9">
        <v>0.56858397755888868</v>
      </c>
    </row>
    <row r="124" spans="2:5" x14ac:dyDescent="0.35">
      <c r="B124" s="8" t="s">
        <v>77</v>
      </c>
      <c r="C124" s="10">
        <v>0.63083251202436996</v>
      </c>
      <c r="D124" s="10">
        <v>-0.46933273984947582</v>
      </c>
      <c r="E124" s="10">
        <v>0.24666675309730085</v>
      </c>
    </row>
    <row r="125" spans="2:5" x14ac:dyDescent="0.35">
      <c r="B125" s="8" t="s">
        <v>78</v>
      </c>
      <c r="C125" s="9">
        <v>-0.85814302247686047</v>
      </c>
      <c r="D125" s="9">
        <v>-0.45997541008742943</v>
      </c>
      <c r="E125" s="9">
        <v>-4.701070322904715</v>
      </c>
    </row>
    <row r="126" spans="2:5" x14ac:dyDescent="0.35">
      <c r="B126" s="8" t="s">
        <v>79</v>
      </c>
      <c r="C126" s="10">
        <v>0.3375163048141237</v>
      </c>
      <c r="D126" s="10">
        <v>-0.32177165013716114</v>
      </c>
      <c r="E126" s="10">
        <v>1.6322194924700397</v>
      </c>
    </row>
    <row r="127" spans="2:5" x14ac:dyDescent="0.35">
      <c r="B127" s="8" t="s">
        <v>80</v>
      </c>
      <c r="C127" s="9">
        <v>-0.96696225227759203</v>
      </c>
      <c r="D127" s="9">
        <v>-0.45736551219013466</v>
      </c>
      <c r="E127" s="9">
        <v>-2.8203482303024319E-3</v>
      </c>
    </row>
    <row r="128" spans="2:5" x14ac:dyDescent="0.35">
      <c r="B128" s="8" t="s">
        <v>81</v>
      </c>
      <c r="C128" s="10">
        <v>0.44191125790546626</v>
      </c>
      <c r="D128" s="10">
        <v>0.31641282767480811</v>
      </c>
      <c r="E128" s="10">
        <v>0.46257198629821938</v>
      </c>
    </row>
    <row r="129" spans="2:5" x14ac:dyDescent="0.35">
      <c r="B129" s="8" t="s">
        <v>82</v>
      </c>
      <c r="C129" s="9">
        <v>1.9369470900968411E-3</v>
      </c>
      <c r="D129" s="9">
        <v>-0.22204201038411198</v>
      </c>
      <c r="E129" s="9">
        <v>0.74848899888529552</v>
      </c>
    </row>
    <row r="130" spans="2:5" x14ac:dyDescent="0.35">
      <c r="B130" s="8" t="s">
        <v>83</v>
      </c>
      <c r="C130" s="10">
        <v>0.48417440841924686</v>
      </c>
      <c r="D130" s="10">
        <v>-0.3327589980751553</v>
      </c>
      <c r="E130" s="10">
        <v>-1.7861500349398263</v>
      </c>
    </row>
    <row r="131" spans="2:5" x14ac:dyDescent="0.35">
      <c r="B131" s="8" t="s">
        <v>84</v>
      </c>
      <c r="C131" s="9">
        <v>-0.82030414867246892</v>
      </c>
      <c r="D131" s="9">
        <v>-0.45414367378832843</v>
      </c>
      <c r="E131" s="9">
        <v>0.18061430855270696</v>
      </c>
    </row>
    <row r="132" spans="2:5" x14ac:dyDescent="0.35">
      <c r="B132" s="8" t="s">
        <v>85</v>
      </c>
      <c r="C132" s="10">
        <v>-0.96696225227759203</v>
      </c>
      <c r="D132" s="10">
        <v>-0.4325306081601577</v>
      </c>
      <c r="E132" s="10">
        <v>0.128469985489572</v>
      </c>
    </row>
    <row r="133" spans="2:5" x14ac:dyDescent="0.35">
      <c r="B133" s="8" t="s">
        <v>86</v>
      </c>
      <c r="C133" s="9">
        <v>1.893047918602305</v>
      </c>
      <c r="D133" s="9">
        <v>0.94062951859199595</v>
      </c>
      <c r="E133" s="9">
        <v>0.10013286612136175</v>
      </c>
    </row>
    <row r="134" spans="2:5" x14ac:dyDescent="0.35">
      <c r="B134" s="8" t="s">
        <v>87</v>
      </c>
      <c r="C134" s="10">
        <v>0.77749061562949306</v>
      </c>
      <c r="D134" s="10">
        <v>5.4492684123708859</v>
      </c>
      <c r="E134" s="10">
        <v>0.36324264179893034</v>
      </c>
    </row>
    <row r="135" spans="2:5" x14ac:dyDescent="0.35">
      <c r="B135" s="8" t="s">
        <v>88</v>
      </c>
      <c r="C135" s="9">
        <v>1.893047918602305</v>
      </c>
      <c r="D135" s="9">
        <v>-0.13912712876906747</v>
      </c>
      <c r="E135" s="9">
        <v>-2.5224152733676073</v>
      </c>
    </row>
    <row r="136" spans="2:5" x14ac:dyDescent="0.35">
      <c r="B136" s="8" t="s">
        <v>89</v>
      </c>
      <c r="C136" s="10">
        <v>-0.2336717342519764</v>
      </c>
      <c r="D136" s="10">
        <v>-0.25384180764368253</v>
      </c>
      <c r="E136" s="10">
        <v>0.27844201747051667</v>
      </c>
    </row>
    <row r="137" spans="2:5" x14ac:dyDescent="0.35">
      <c r="B137" s="8" t="s">
        <v>90</v>
      </c>
      <c r="C137" s="9">
        <v>-0.14472115651502626</v>
      </c>
      <c r="D137" s="9">
        <v>0.39259123636220611</v>
      </c>
      <c r="E137" s="9">
        <v>0.53511037698012087</v>
      </c>
    </row>
    <row r="138" spans="2:5" x14ac:dyDescent="0.35">
      <c r="B138" s="8" t="s">
        <v>91</v>
      </c>
      <c r="C138" s="10">
        <v>-0.48472479094844206</v>
      </c>
      <c r="D138" s="10">
        <v>-0.4145280161254189</v>
      </c>
      <c r="E138" s="10">
        <v>-8.5717703896564426E-2</v>
      </c>
    </row>
    <row r="139" spans="2:5" x14ac:dyDescent="0.35">
      <c r="B139" s="8" t="s">
        <v>92</v>
      </c>
      <c r="C139" s="9">
        <v>-0.96696225227759203</v>
      </c>
      <c r="D139" s="9">
        <v>-0.45675422762385093</v>
      </c>
      <c r="E139" s="9">
        <v>-0.11122324379704104</v>
      </c>
    </row>
    <row r="140" spans="2:5" x14ac:dyDescent="0.35">
      <c r="B140" s="8" t="s">
        <v>93</v>
      </c>
      <c r="C140" s="10">
        <v>-1.0757814820783236</v>
      </c>
      <c r="D140" s="10">
        <v>-0.40669659998147473</v>
      </c>
      <c r="E140" s="10">
        <v>0.40064508040206281</v>
      </c>
    </row>
    <row r="141" spans="2:5" x14ac:dyDescent="0.35">
      <c r="B141" s="8" t="s">
        <v>94</v>
      </c>
      <c r="C141" s="9">
        <v>-0.96696225227759203</v>
      </c>
      <c r="D141" s="9">
        <v>-0.45063133119588017</v>
      </c>
      <c r="E141" s="9">
        <v>1.3082532364904961E-2</v>
      </c>
    </row>
    <row r="142" spans="2:5" x14ac:dyDescent="0.35">
      <c r="B142" s="8" t="s">
        <v>95</v>
      </c>
      <c r="C142" s="10">
        <v>1.1174942500629088</v>
      </c>
      <c r="D142" s="10">
        <v>-0.34278777240272329</v>
      </c>
      <c r="E142" s="10">
        <v>-0.20793448654898927</v>
      </c>
    </row>
    <row r="143" spans="2:5" x14ac:dyDescent="0.35">
      <c r="B143" s="8" t="s">
        <v>96</v>
      </c>
      <c r="C143" s="9">
        <v>0.52201328222363841</v>
      </c>
      <c r="D143" s="9">
        <v>-0.11780490736740282</v>
      </c>
      <c r="E143" s="9">
        <v>0.54984677355177192</v>
      </c>
    </row>
    <row r="144" spans="2:5" x14ac:dyDescent="0.35">
      <c r="B144" s="8" t="s">
        <v>97</v>
      </c>
      <c r="C144" s="10">
        <v>-0.2336717342519764</v>
      </c>
      <c r="D144" s="10">
        <v>-0.39388216241056567</v>
      </c>
      <c r="E144" s="10">
        <v>-0.26102632802693643</v>
      </c>
    </row>
    <row r="145" spans="2:5" x14ac:dyDescent="0.35">
      <c r="B145" s="8" t="s">
        <v>98</v>
      </c>
      <c r="C145" s="9">
        <v>-4.4750480133072701E-2</v>
      </c>
      <c r="D145" s="9">
        <v>-0.18132853334909052</v>
      </c>
      <c r="E145" s="9">
        <v>0.37596781559177828</v>
      </c>
    </row>
    <row r="146" spans="2:5" x14ac:dyDescent="0.35">
      <c r="B146" s="8" t="s">
        <v>99</v>
      </c>
      <c r="C146" s="10">
        <v>-0.56482681526661427</v>
      </c>
      <c r="D146" s="10">
        <v>-0.43307090707210649</v>
      </c>
      <c r="E146" s="10">
        <v>1.3797873696697001</v>
      </c>
    </row>
    <row r="147" spans="2:5" x14ac:dyDescent="0.35">
      <c r="B147" s="8" t="s">
        <v>100</v>
      </c>
      <c r="C147" s="9">
        <v>1.893047918602305</v>
      </c>
      <c r="D147" s="9">
        <v>0.14569811737428726</v>
      </c>
      <c r="E147" s="9">
        <v>0.33819424072517235</v>
      </c>
    </row>
    <row r="148" spans="2:5" x14ac:dyDescent="0.35">
      <c r="B148" s="8" t="s">
        <v>101</v>
      </c>
      <c r="C148" s="10">
        <v>-0.22924745754258741</v>
      </c>
      <c r="D148" s="10">
        <v>-0.42234132682767228</v>
      </c>
      <c r="E148" s="10">
        <v>-0.17270430007444756</v>
      </c>
    </row>
    <row r="149" spans="2:5" x14ac:dyDescent="0.35">
      <c r="B149" s="8" t="s">
        <v>102</v>
      </c>
      <c r="C149" s="9">
        <v>1.3641230300499856</v>
      </c>
      <c r="D149" s="9">
        <v>-0.10780029876110607</v>
      </c>
      <c r="E149" s="9">
        <v>0.22907102418489309</v>
      </c>
    </row>
    <row r="150" spans="2:5" x14ac:dyDescent="0.35">
      <c r="B150" s="8" t="s">
        <v>103</v>
      </c>
      <c r="C150" s="10">
        <v>0.25299000378656256</v>
      </c>
      <c r="D150" s="10">
        <v>-0.34932726706447925</v>
      </c>
      <c r="E150" s="10">
        <v>0.22550814796691587</v>
      </c>
    </row>
    <row r="151" spans="2:5" x14ac:dyDescent="0.35">
      <c r="B151" s="8" t="s">
        <v>104</v>
      </c>
      <c r="C151" s="9">
        <v>-0.44246164043466152</v>
      </c>
      <c r="D151" s="9">
        <v>2.0036366763796762E-2</v>
      </c>
      <c r="E151" s="9">
        <v>0.41978117354567612</v>
      </c>
    </row>
    <row r="152" spans="2:5" x14ac:dyDescent="0.35">
      <c r="B152" s="8" t="s">
        <v>105</v>
      </c>
      <c r="C152" s="10">
        <v>-7.8165077228075308E-2</v>
      </c>
      <c r="D152" s="10">
        <v>-0.44864841293696789</v>
      </c>
      <c r="E152" s="10">
        <v>0.53848235389364285</v>
      </c>
    </row>
    <row r="153" spans="2:5" x14ac:dyDescent="0.35">
      <c r="B153" s="8" t="s">
        <v>106</v>
      </c>
      <c r="C153" s="9">
        <v>-0.96696225227759203</v>
      </c>
      <c r="D153" s="9">
        <v>-0.46625693490131176</v>
      </c>
      <c r="E153" s="9">
        <v>-0.18576462542521843</v>
      </c>
    </row>
    <row r="154" spans="2:5" x14ac:dyDescent="0.35">
      <c r="B154" s="8" t="s">
        <v>107</v>
      </c>
      <c r="C154" s="10">
        <v>0.14859505069522</v>
      </c>
      <c r="D154" s="10">
        <v>-0.39835282084574658</v>
      </c>
      <c r="E154" s="10">
        <v>0.17190091797202772</v>
      </c>
    </row>
    <row r="155" spans="2:5" x14ac:dyDescent="0.35">
      <c r="B155" s="8" t="s">
        <v>108</v>
      </c>
      <c r="C155" s="9">
        <v>-1.2647027361972272</v>
      </c>
      <c r="D155" s="9">
        <v>-0.44628955660747921</v>
      </c>
      <c r="E155" s="9">
        <v>-0.44906561383850796</v>
      </c>
    </row>
    <row r="156" spans="2:5" x14ac:dyDescent="0.35">
      <c r="B156" s="8" t="s">
        <v>109</v>
      </c>
      <c r="C156" s="10">
        <v>-0.82030414867246892</v>
      </c>
      <c r="D156" s="10">
        <v>-0.38676938511639497</v>
      </c>
      <c r="E156" s="10">
        <v>-3.3204415273159373</v>
      </c>
    </row>
    <row r="157" spans="2:5" x14ac:dyDescent="0.35">
      <c r="B157" s="8" t="s">
        <v>110</v>
      </c>
      <c r="C157" s="9">
        <v>-1.1180446325921041</v>
      </c>
      <c r="D157" s="9">
        <v>-0.39953694118803779</v>
      </c>
      <c r="E157" s="9">
        <v>3.5257881377027296E-2</v>
      </c>
    </row>
    <row r="158" spans="2:5" x14ac:dyDescent="0.35">
      <c r="B158" s="8" t="s">
        <v>111</v>
      </c>
      <c r="C158" s="10">
        <v>1.0285436723259587</v>
      </c>
      <c r="D158" s="10">
        <v>1.92772673535867</v>
      </c>
      <c r="E158" s="10">
        <v>1.0716364449490134</v>
      </c>
    </row>
    <row r="159" spans="2:5" x14ac:dyDescent="0.35">
      <c r="B159" s="8" t="s">
        <v>112</v>
      </c>
      <c r="C159" s="9">
        <v>-0.92912337847320026</v>
      </c>
      <c r="D159" s="9">
        <v>-0.45054171664616594</v>
      </c>
      <c r="E159" s="9">
        <v>-0.15556296604458278</v>
      </c>
    </row>
    <row r="160" spans="2:5" x14ac:dyDescent="0.35">
      <c r="B160" s="8" t="s">
        <v>113</v>
      </c>
      <c r="C160" s="10">
        <v>-0.71148491887173737</v>
      </c>
      <c r="D160" s="10">
        <v>-1.8942941646726542E-2</v>
      </c>
      <c r="E160" s="10">
        <v>-0.2347394735185212</v>
      </c>
    </row>
    <row r="161" spans="2:5" x14ac:dyDescent="0.35">
      <c r="B161" s="8" t="s">
        <v>114</v>
      </c>
      <c r="C161" s="9">
        <v>-1.4113608398023503</v>
      </c>
      <c r="D161" s="9">
        <v>-0.44396964736543942</v>
      </c>
      <c r="E161" s="9">
        <v>0.20150424364791855</v>
      </c>
    </row>
    <row r="162" spans="2:5" x14ac:dyDescent="0.35">
      <c r="B162" s="8" t="s">
        <v>115</v>
      </c>
      <c r="C162" s="10">
        <v>-0.48472479094844206</v>
      </c>
      <c r="D162" s="10">
        <v>-0.39419228916688004</v>
      </c>
      <c r="E162" s="10">
        <v>0.46222311501941771</v>
      </c>
    </row>
    <row r="163" spans="2:5" x14ac:dyDescent="0.35">
      <c r="B163" s="8" t="s">
        <v>116</v>
      </c>
      <c r="C163" s="9">
        <v>0.84404669491644402</v>
      </c>
      <c r="D163" s="9">
        <v>2.3330986544434342</v>
      </c>
      <c r="E163" s="9">
        <v>0.66914903154865946</v>
      </c>
    </row>
    <row r="164" spans="2:5" x14ac:dyDescent="0.35">
      <c r="B164" s="8" t="s">
        <v>117</v>
      </c>
      <c r="C164" s="10">
        <v>2.2330515530357204</v>
      </c>
      <c r="D164" s="10">
        <v>3.8269429910277588</v>
      </c>
      <c r="E164" s="10">
        <v>0.95079931060927203</v>
      </c>
    </row>
    <row r="165" spans="2:5" x14ac:dyDescent="0.35">
      <c r="B165" s="8" t="s">
        <v>118</v>
      </c>
      <c r="C165" s="9">
        <v>1.4773665365601059</v>
      </c>
      <c r="D165" s="9">
        <v>0.80528536899215863</v>
      </c>
      <c r="E165" s="9">
        <v>0.54250479945124885</v>
      </c>
    </row>
    <row r="166" spans="2:5" x14ac:dyDescent="0.35">
      <c r="B166" s="8" t="s">
        <v>119</v>
      </c>
      <c r="C166" s="10">
        <v>-0.77804099815868832</v>
      </c>
      <c r="D166" s="10">
        <v>-0.44276553869317409</v>
      </c>
      <c r="E166" s="10">
        <v>-0.19395988354478097</v>
      </c>
    </row>
    <row r="167" spans="2:5" x14ac:dyDescent="0.35">
      <c r="B167" s="8" t="s">
        <v>120</v>
      </c>
      <c r="C167" s="9">
        <v>0.48417440841924686</v>
      </c>
      <c r="D167" s="9">
        <v>-0.45236183849611422</v>
      </c>
      <c r="E167" s="9">
        <v>0.45184462899456135</v>
      </c>
    </row>
    <row r="168" spans="2:5" x14ac:dyDescent="0.35">
      <c r="B168" s="8" t="s">
        <v>121</v>
      </c>
      <c r="C168" s="10">
        <v>-0.85814302247686047</v>
      </c>
      <c r="D168" s="10">
        <v>-0.4455806954501893</v>
      </c>
      <c r="E168" s="10">
        <v>-0.96577674028414839</v>
      </c>
    </row>
    <row r="169" spans="2:5" x14ac:dyDescent="0.35">
      <c r="B169" s="8" t="s">
        <v>122</v>
      </c>
      <c r="C169" s="9">
        <v>0.52643755893302746</v>
      </c>
      <c r="D169" s="9">
        <v>-0.24146090311237972</v>
      </c>
      <c r="E169" s="9">
        <v>2.2033829010970805</v>
      </c>
    </row>
    <row r="170" spans="2:5" x14ac:dyDescent="0.35">
      <c r="B170" s="8" t="s">
        <v>123</v>
      </c>
      <c r="C170" s="10">
        <v>-0.96696225227759203</v>
      </c>
      <c r="D170" s="10">
        <v>-0.45440118371419486</v>
      </c>
      <c r="E170" s="10">
        <v>-0.13659582065201881</v>
      </c>
    </row>
    <row r="171" spans="2:5" x14ac:dyDescent="0.35">
      <c r="B171" s="8" t="s">
        <v>124</v>
      </c>
      <c r="C171" s="9">
        <v>0.2952531543003431</v>
      </c>
      <c r="D171" s="9">
        <v>0.34751411095090451</v>
      </c>
      <c r="E171" s="9">
        <v>0.40187224462875143</v>
      </c>
    </row>
    <row r="172" spans="2:5" x14ac:dyDescent="0.35">
      <c r="B172" s="8" t="s">
        <v>125</v>
      </c>
      <c r="C172" s="10">
        <v>0.88630984543022462</v>
      </c>
      <c r="D172" s="10">
        <v>-0.32718153666097988</v>
      </c>
      <c r="E172" s="10">
        <v>0.76595725264055603</v>
      </c>
    </row>
    <row r="173" spans="2:5" x14ac:dyDescent="0.35">
      <c r="B173" s="8" t="s">
        <v>126</v>
      </c>
      <c r="C173" s="9">
        <v>0.3375163048141237</v>
      </c>
      <c r="D173" s="9">
        <v>-0.33681078400830128</v>
      </c>
      <c r="E173" s="9">
        <v>-1.850365692345018</v>
      </c>
    </row>
    <row r="174" spans="2:5" x14ac:dyDescent="0.35">
      <c r="B174" s="8" t="s">
        <v>127</v>
      </c>
      <c r="C174" s="10">
        <v>-0.82030414867246892</v>
      </c>
      <c r="D174" s="10">
        <v>-0.45148455031680412</v>
      </c>
      <c r="E174" s="10">
        <v>0.13176693561655156</v>
      </c>
    </row>
    <row r="175" spans="2:5" x14ac:dyDescent="0.35">
      <c r="B175" s="8" t="s">
        <v>128</v>
      </c>
      <c r="C175" s="9">
        <v>-0.96696225227759203</v>
      </c>
      <c r="D175" s="9">
        <v>-0.43434343350083299</v>
      </c>
      <c r="E175" s="9">
        <v>0.17176521098235314</v>
      </c>
    </row>
    <row r="176" spans="2:5" x14ac:dyDescent="0.35">
      <c r="B176" s="8" t="s">
        <v>129</v>
      </c>
      <c r="C176" s="10">
        <v>2.2286272763263315</v>
      </c>
      <c r="D176" s="10">
        <v>1.0804282161461667</v>
      </c>
      <c r="E176" s="10">
        <v>0.23008502412245468</v>
      </c>
    </row>
    <row r="177" spans="2:5" x14ac:dyDescent="0.35">
      <c r="B177" s="8" t="s">
        <v>130</v>
      </c>
      <c r="C177" s="9">
        <v>-0.52256366475283367</v>
      </c>
      <c r="D177" s="9">
        <v>0.32371893073914881</v>
      </c>
      <c r="E177" s="9">
        <v>0.24696866389384897</v>
      </c>
    </row>
    <row r="178" spans="2:5" x14ac:dyDescent="0.35">
      <c r="B178" s="8" t="s">
        <v>131</v>
      </c>
      <c r="C178" s="10">
        <v>1.7463898149971819</v>
      </c>
      <c r="D178" s="10">
        <v>-6.7669090969986606E-2</v>
      </c>
      <c r="E178" s="10">
        <v>-9.9661810083573762E-2</v>
      </c>
    </row>
    <row r="179" spans="2:5" x14ac:dyDescent="0.35">
      <c r="B179" s="8" t="s">
        <v>132</v>
      </c>
      <c r="C179" s="9">
        <v>-0.52698794146222261</v>
      </c>
      <c r="D179" s="9">
        <v>2.8091607187546153E-2</v>
      </c>
      <c r="E179" s="9">
        <v>0.13849654286018526</v>
      </c>
    </row>
    <row r="180" spans="2:5" x14ac:dyDescent="0.35">
      <c r="B180" s="8" t="s">
        <v>133</v>
      </c>
      <c r="C180" s="10">
        <v>0.44191125790546626</v>
      </c>
      <c r="D180" s="10">
        <v>0.80528536899215863</v>
      </c>
      <c r="E180" s="10">
        <v>0.21545383772327936</v>
      </c>
    </row>
    <row r="181" spans="2:5" x14ac:dyDescent="0.35">
      <c r="B181" s="8" t="s">
        <v>134</v>
      </c>
      <c r="C181" s="9">
        <v>0.25299000378656256</v>
      </c>
      <c r="D181" s="9">
        <v>-0.40681699950128403</v>
      </c>
      <c r="E181" s="9">
        <v>-3.6903571721783691E-2</v>
      </c>
    </row>
    <row r="182" spans="2:5" x14ac:dyDescent="0.35">
      <c r="B182" s="8" t="s">
        <v>135</v>
      </c>
      <c r="C182" s="10">
        <v>-1.1558835063964956</v>
      </c>
      <c r="D182" s="10">
        <v>-0.4647316662985313</v>
      </c>
      <c r="E182" s="10">
        <v>-0.17548037379613468</v>
      </c>
    </row>
    <row r="183" spans="2:5" x14ac:dyDescent="0.35">
      <c r="B183" s="8" t="s">
        <v>136</v>
      </c>
      <c r="C183" s="9">
        <v>-1.0757814820783236</v>
      </c>
      <c r="D183" s="9">
        <v>-0.42017223585208635</v>
      </c>
      <c r="E183" s="9">
        <v>0.19056615256804355</v>
      </c>
    </row>
    <row r="184" spans="2:5" x14ac:dyDescent="0.35">
      <c r="B184" s="8" t="s">
        <v>137</v>
      </c>
      <c r="C184" s="10">
        <v>-0.67364604506734582</v>
      </c>
      <c r="D184" s="10">
        <v>-0.44837586387723033</v>
      </c>
      <c r="E184" s="10">
        <v>-0.11017600309810474</v>
      </c>
    </row>
    <row r="185" spans="2:5" x14ac:dyDescent="0.35">
      <c r="B185" s="8" t="s">
        <v>138</v>
      </c>
      <c r="C185" s="9">
        <v>0.77749061562949306</v>
      </c>
      <c r="D185" s="9">
        <v>-0.42785808581077489</v>
      </c>
      <c r="E185" s="9">
        <v>-0.23624385304417625</v>
      </c>
    </row>
    <row r="186" spans="2:5" x14ac:dyDescent="0.35">
      <c r="B186" s="8" t="s">
        <v>139</v>
      </c>
      <c r="C186" s="10">
        <v>0.77749061562949306</v>
      </c>
      <c r="D186" s="10">
        <v>-0.21207051381020592</v>
      </c>
      <c r="E186" s="10">
        <v>0.21503542754628682</v>
      </c>
    </row>
    <row r="187" spans="2:5" x14ac:dyDescent="0.35">
      <c r="B187" s="8" t="s">
        <v>140</v>
      </c>
      <c r="C187" s="9">
        <v>-0.33806668734331891</v>
      </c>
      <c r="D187" s="9">
        <v>-0.41006514042187819</v>
      </c>
      <c r="E187" s="9">
        <v>-0.19324230651541602</v>
      </c>
    </row>
    <row r="188" spans="2:5" x14ac:dyDescent="0.35">
      <c r="B188" s="8" t="s">
        <v>141</v>
      </c>
      <c r="C188" s="10">
        <v>0.33309202810473471</v>
      </c>
      <c r="D188" s="10">
        <v>-3.684168586829769E-2</v>
      </c>
      <c r="E188" s="10">
        <v>0.404734320913684</v>
      </c>
    </row>
    <row r="189" spans="2:5" x14ac:dyDescent="0.35">
      <c r="B189" s="8" t="s">
        <v>142</v>
      </c>
      <c r="C189" s="9">
        <v>-0.71148491887173737</v>
      </c>
      <c r="D189" s="9">
        <v>-0.3641986014490492</v>
      </c>
      <c r="E189" s="9">
        <v>2.1001030804512864</v>
      </c>
    </row>
    <row r="190" spans="2:5" x14ac:dyDescent="0.35">
      <c r="B190" s="8" t="s">
        <v>143</v>
      </c>
      <c r="C190" s="10">
        <v>2.3374465061270633</v>
      </c>
      <c r="D190" s="10">
        <v>0.15455888184041158</v>
      </c>
      <c r="E190" s="10">
        <v>0.38256720373408881</v>
      </c>
    </row>
    <row r="191" spans="2:5" x14ac:dyDescent="0.35">
      <c r="B191" s="8" t="s">
        <v>144</v>
      </c>
      <c r="C191" s="9">
        <v>-0.22924745754258741</v>
      </c>
      <c r="D191" s="9">
        <v>-0.40804327507551713</v>
      </c>
      <c r="E191" s="9">
        <v>-0.17159332179693754</v>
      </c>
    </row>
    <row r="192" spans="2:5" x14ac:dyDescent="0.35">
      <c r="B192" s="8" t="s">
        <v>145</v>
      </c>
      <c r="C192" s="10">
        <v>1.3641230300499856</v>
      </c>
      <c r="D192" s="10">
        <v>-0.11975427554995018</v>
      </c>
      <c r="E192" s="10">
        <v>0.18391400262386226</v>
      </c>
    </row>
    <row r="193" spans="2:5" x14ac:dyDescent="0.35">
      <c r="B193" s="8" t="s">
        <v>146</v>
      </c>
      <c r="C193" s="9">
        <v>-0.33806668734331891</v>
      </c>
      <c r="D193" s="9">
        <v>-0.35203518840918763</v>
      </c>
      <c r="E193" s="9">
        <v>0.3269542388487493</v>
      </c>
    </row>
    <row r="194" spans="2:5" x14ac:dyDescent="0.35">
      <c r="B194" s="8" t="s">
        <v>147</v>
      </c>
      <c r="C194" s="10">
        <v>-0.29580353682953836</v>
      </c>
      <c r="D194" s="10">
        <v>-0.15717892255868984</v>
      </c>
      <c r="E194" s="10">
        <v>0.36930468987089393</v>
      </c>
    </row>
    <row r="195" spans="2:5" x14ac:dyDescent="0.35">
      <c r="B195" s="8" t="s">
        <v>148</v>
      </c>
      <c r="C195" s="9">
        <v>0.1107561768908284</v>
      </c>
      <c r="D195" s="9">
        <v>-0.46172733627195028</v>
      </c>
      <c r="E195" s="9">
        <v>0.40302500893142923</v>
      </c>
    </row>
    <row r="196" spans="2:5" x14ac:dyDescent="0.35">
      <c r="B196" s="8" t="s">
        <v>149</v>
      </c>
      <c r="C196" s="10">
        <v>-0.96696225227759203</v>
      </c>
      <c r="D196" s="10">
        <v>-0.46598437778633378</v>
      </c>
      <c r="E196" s="10">
        <v>-0.18387233253976978</v>
      </c>
    </row>
    <row r="197" spans="2:5" x14ac:dyDescent="0.35">
      <c r="B197" s="8" t="s">
        <v>150</v>
      </c>
      <c r="C197" s="9">
        <v>0.14859505069522</v>
      </c>
      <c r="D197" s="9">
        <v>-0.39303636216607202</v>
      </c>
      <c r="E197" s="9">
        <v>0.98577454676951892</v>
      </c>
    </row>
    <row r="198" spans="2:5" x14ac:dyDescent="0.35">
      <c r="B198" s="8" t="s">
        <v>151</v>
      </c>
      <c r="C198" s="10">
        <v>-1.4113608398023503</v>
      </c>
      <c r="D198" s="10">
        <v>-0.43869346488788358</v>
      </c>
      <c r="E198" s="10">
        <v>-0.73476640476101562</v>
      </c>
    </row>
    <row r="199" spans="2:5" x14ac:dyDescent="0.35">
      <c r="B199" s="8" t="s">
        <v>152</v>
      </c>
      <c r="C199" s="9">
        <v>-0.96696225227759203</v>
      </c>
      <c r="D199" s="9">
        <v>-0.39261748966403703</v>
      </c>
      <c r="E199" s="9">
        <v>-6.4822280913001351E-2</v>
      </c>
    </row>
    <row r="200" spans="2:5" x14ac:dyDescent="0.35">
      <c r="B200" s="8" t="s">
        <v>153</v>
      </c>
      <c r="C200" s="10">
        <v>-0.67364604506734582</v>
      </c>
      <c r="D200" s="10">
        <v>-0.40236433057677379</v>
      </c>
      <c r="E200" s="10">
        <v>9.2333753194120016E-2</v>
      </c>
    </row>
    <row r="201" spans="2:5" x14ac:dyDescent="0.35">
      <c r="B201" s="8" t="s">
        <v>154</v>
      </c>
      <c r="C201" s="9">
        <v>1.1752017759310818</v>
      </c>
      <c r="D201" s="9">
        <v>1.7299947486768936</v>
      </c>
      <c r="E201" s="9">
        <v>1.0339876012953795</v>
      </c>
    </row>
    <row r="202" spans="2:5" x14ac:dyDescent="0.35">
      <c r="B202" s="8" t="s">
        <v>155</v>
      </c>
      <c r="C202" s="10">
        <v>-1.1180446325921041</v>
      </c>
      <c r="D202" s="10">
        <v>-0.45366052242513538</v>
      </c>
      <c r="E202" s="10">
        <v>-2.6640011479245347</v>
      </c>
    </row>
    <row r="203" spans="2:5" x14ac:dyDescent="0.35">
      <c r="B203" s="8" t="s">
        <v>156</v>
      </c>
      <c r="C203" s="9">
        <v>-0.71148491887173737</v>
      </c>
      <c r="D203" s="9">
        <v>-9.794873972286057E-2</v>
      </c>
      <c r="E203" s="9">
        <v>-0.20234909834424031</v>
      </c>
    </row>
    <row r="204" spans="2:5" x14ac:dyDescent="0.35">
      <c r="B204" s="8" t="s">
        <v>157</v>
      </c>
      <c r="C204" s="10">
        <v>-0.77804099815868832</v>
      </c>
      <c r="D204" s="10">
        <v>-0.44498460765883185</v>
      </c>
      <c r="E204" s="10">
        <v>8.5562673356584393E-2</v>
      </c>
    </row>
    <row r="205" spans="2:5" x14ac:dyDescent="0.35">
      <c r="B205" s="8" t="s">
        <v>158</v>
      </c>
      <c r="C205" s="9">
        <v>-0.48472479094844206</v>
      </c>
      <c r="D205" s="9">
        <v>-0.39369165597454403</v>
      </c>
      <c r="E205" s="9">
        <v>0.41634851642902199</v>
      </c>
    </row>
    <row r="206" spans="2:5" x14ac:dyDescent="0.35">
      <c r="B206" s="8" t="s">
        <v>159</v>
      </c>
      <c r="C206" s="10">
        <v>1.624024640165229</v>
      </c>
      <c r="D206" s="10">
        <v>2.6058732609128596</v>
      </c>
      <c r="E206" s="10">
        <v>0.64655527235954446</v>
      </c>
    </row>
    <row r="207" spans="2:5" x14ac:dyDescent="0.35">
      <c r="B207" s="8" t="s">
        <v>160</v>
      </c>
      <c r="C207" s="9">
        <v>2.0441302989168166</v>
      </c>
      <c r="D207" s="9">
        <v>4.3864036041784251</v>
      </c>
      <c r="E207" s="9">
        <v>0.9420166945616677</v>
      </c>
    </row>
    <row r="208" spans="2:5" x14ac:dyDescent="0.35">
      <c r="B208" s="8" t="s">
        <v>161</v>
      </c>
      <c r="C208" s="10">
        <v>1.624024640165229</v>
      </c>
      <c r="D208" s="10">
        <v>0.41028054433275973</v>
      </c>
      <c r="E208" s="10">
        <v>0.38159742033460492</v>
      </c>
    </row>
    <row r="209" spans="2:5" x14ac:dyDescent="0.35">
      <c r="B209" s="8" t="s">
        <v>162</v>
      </c>
      <c r="C209" s="9">
        <v>-0.63138289455356522</v>
      </c>
      <c r="D209" s="9">
        <v>-0.44504424579126367</v>
      </c>
      <c r="E209" s="9">
        <v>-1.806258655427099</v>
      </c>
    </row>
    <row r="210" spans="2:5" x14ac:dyDescent="0.35">
      <c r="B210" s="8" t="s">
        <v>163</v>
      </c>
      <c r="C210" s="10">
        <v>1.4530736077869357</v>
      </c>
      <c r="D210" s="10">
        <v>-0.46986159860425664</v>
      </c>
      <c r="E210" s="10">
        <v>0.45909236869931175</v>
      </c>
    </row>
    <row r="211" spans="2:5" x14ac:dyDescent="0.35">
      <c r="B211" s="8" t="s">
        <v>164</v>
      </c>
      <c r="C211" s="9">
        <v>-1.3025416100016187</v>
      </c>
      <c r="D211" s="9">
        <v>-0.43743684738177863</v>
      </c>
      <c r="E211" s="9">
        <v>-1.1602242015023094</v>
      </c>
    </row>
    <row r="212" spans="2:5" x14ac:dyDescent="0.35">
      <c r="B212" s="8" t="s">
        <v>165</v>
      </c>
      <c r="C212" s="10">
        <v>0.52643755893302746</v>
      </c>
      <c r="D212" s="10">
        <v>-0.21068988469365704</v>
      </c>
      <c r="E212" s="10">
        <v>2.2345653196539033</v>
      </c>
    </row>
    <row r="213" spans="2:5" x14ac:dyDescent="0.35">
      <c r="B213" s="8" t="s">
        <v>166</v>
      </c>
      <c r="C213" s="9">
        <v>-0.96696225227759203</v>
      </c>
      <c r="D213" s="9">
        <v>-0.45965320047047947</v>
      </c>
      <c r="E213" s="9">
        <v>-0.24943714144044596</v>
      </c>
    </row>
    <row r="214" spans="2:5" x14ac:dyDescent="0.35">
      <c r="B214" s="8" t="s">
        <v>167</v>
      </c>
      <c r="C214" s="10">
        <v>-0.56482681526661427</v>
      </c>
      <c r="D214" s="10">
        <v>0.42084901976871897</v>
      </c>
      <c r="E214" s="10">
        <v>0.53711611187057251</v>
      </c>
    </row>
    <row r="215" spans="2:5" x14ac:dyDescent="0.35">
      <c r="B215" s="8" t="s">
        <v>168</v>
      </c>
      <c r="C215" s="9">
        <v>-1.9737003254496726</v>
      </c>
      <c r="D215" s="9">
        <v>-0.32412998588868219</v>
      </c>
      <c r="E215" s="9">
        <v>0.72828065611389847</v>
      </c>
    </row>
    <row r="216" spans="2:5" x14ac:dyDescent="0.35">
      <c r="B216" s="8" t="s">
        <v>169</v>
      </c>
      <c r="C216" s="10">
        <v>0.48417440841924686</v>
      </c>
      <c r="D216" s="10">
        <v>-0.41779817122867763</v>
      </c>
      <c r="E216" s="10">
        <v>-0.32182304803635275</v>
      </c>
    </row>
    <row r="217" spans="2:5" x14ac:dyDescent="0.35">
      <c r="B217" s="8" t="s">
        <v>170</v>
      </c>
      <c r="C217" s="9">
        <v>-1.2647027361972272</v>
      </c>
      <c r="D217" s="9">
        <v>-0.44755014534711307</v>
      </c>
      <c r="E217" s="9">
        <v>0.11220968835177</v>
      </c>
    </row>
    <row r="218" spans="2:5" x14ac:dyDescent="0.35">
      <c r="B218" s="8" t="s">
        <v>171</v>
      </c>
      <c r="C218" s="10">
        <v>-0.96696225227759203</v>
      </c>
      <c r="D218" s="10">
        <v>-0.42158848873776333</v>
      </c>
      <c r="E218" s="10">
        <v>0.16624630430035359</v>
      </c>
    </row>
    <row r="219" spans="2:5" x14ac:dyDescent="0.35">
      <c r="B219" s="8" t="s">
        <v>172</v>
      </c>
      <c r="C219" s="9">
        <v>1.5530442841688892</v>
      </c>
      <c r="D219" s="9">
        <v>1.0975939334891764</v>
      </c>
      <c r="E219" s="9">
        <v>0.28676749469140239</v>
      </c>
    </row>
    <row r="220" spans="2:5" x14ac:dyDescent="0.35">
      <c r="B220" s="8" t="s">
        <v>173</v>
      </c>
      <c r="C220" s="10">
        <v>0.77749061562949306</v>
      </c>
      <c r="D220" s="10">
        <v>0.33660731541714783</v>
      </c>
      <c r="E220" s="10">
        <v>0.30466239045618254</v>
      </c>
    </row>
    <row r="221" spans="2:5" x14ac:dyDescent="0.35">
      <c r="B221" s="8" t="s">
        <v>174</v>
      </c>
      <c r="C221" s="9">
        <v>1.5997317113920588</v>
      </c>
      <c r="D221" s="9">
        <v>-0.24318472456306209</v>
      </c>
      <c r="E221" s="9">
        <v>-6.0023695204542496E-2</v>
      </c>
    </row>
    <row r="222" spans="2:5" x14ac:dyDescent="0.35">
      <c r="B222" s="8" t="s">
        <v>175</v>
      </c>
      <c r="C222" s="10">
        <v>-0.52698794146222261</v>
      </c>
      <c r="D222" s="10">
        <v>-0.2620375780922089</v>
      </c>
      <c r="E222" s="10">
        <v>-0.27150728028009269</v>
      </c>
    </row>
    <row r="223" spans="2:5" x14ac:dyDescent="0.35">
      <c r="B223" s="8" t="s">
        <v>176</v>
      </c>
      <c r="C223" s="9">
        <v>0.14859505069522</v>
      </c>
      <c r="D223" s="9">
        <v>0.41028054433275973</v>
      </c>
      <c r="E223" s="9">
        <v>0.45635502362735081</v>
      </c>
    </row>
    <row r="224" spans="2:5" x14ac:dyDescent="0.35">
      <c r="B224" s="8" t="s">
        <v>177</v>
      </c>
      <c r="C224" s="10">
        <v>-0.67364604506734582</v>
      </c>
      <c r="D224" s="10">
        <v>-0.40682321805828353</v>
      </c>
      <c r="E224" s="10">
        <v>-0.17439989233582365</v>
      </c>
    </row>
    <row r="225" spans="2:5" x14ac:dyDescent="0.35">
      <c r="B225" s="8" t="s">
        <v>178</v>
      </c>
      <c r="C225" s="9">
        <v>-1.6002820939212539</v>
      </c>
      <c r="D225" s="9">
        <v>-0.4576872054742287</v>
      </c>
      <c r="E225" s="9">
        <v>-5.7906948821998115E-2</v>
      </c>
    </row>
    <row r="226" spans="2:5" x14ac:dyDescent="0.35">
      <c r="B226" s="8" t="s">
        <v>179</v>
      </c>
      <c r="C226" s="10">
        <v>-1.0757814820783236</v>
      </c>
      <c r="D226" s="10">
        <v>-0.39392050535498274</v>
      </c>
      <c r="E226" s="10">
        <v>6.146453464181445E-2</v>
      </c>
    </row>
    <row r="227" spans="2:5" x14ac:dyDescent="0.35">
      <c r="B227" s="8" t="s">
        <v>180</v>
      </c>
      <c r="C227" s="9">
        <v>-0.82030414867246892</v>
      </c>
      <c r="D227" s="9">
        <v>-0.45153889902394317</v>
      </c>
      <c r="E227" s="9">
        <v>-5.2859729052621649</v>
      </c>
    </row>
    <row r="228" spans="2:5" x14ac:dyDescent="0.35">
      <c r="B228" s="8" t="s">
        <v>181</v>
      </c>
      <c r="C228" s="10">
        <v>0.96641186974839677</v>
      </c>
      <c r="D228" s="10">
        <v>-0.43435974553990636</v>
      </c>
      <c r="E228" s="10">
        <v>-0.26011205037349899</v>
      </c>
    </row>
    <row r="229" spans="2:5" x14ac:dyDescent="0.35">
      <c r="B229" s="8" t="s">
        <v>182</v>
      </c>
      <c r="C229" s="9">
        <v>0.77749061562949306</v>
      </c>
      <c r="D229" s="9">
        <v>-3.312822003294922E-2</v>
      </c>
      <c r="E229" s="9">
        <v>-5.0357298320699601E-2</v>
      </c>
    </row>
    <row r="230" spans="2:5" x14ac:dyDescent="0.35">
      <c r="B230" s="8" t="s">
        <v>183</v>
      </c>
      <c r="C230" s="10">
        <v>-0.33806668734331891</v>
      </c>
      <c r="D230" s="10">
        <v>-0.44484766857162811</v>
      </c>
      <c r="E230" s="10">
        <v>-8.6961645219573253E-2</v>
      </c>
    </row>
    <row r="231" spans="2:5" x14ac:dyDescent="0.35">
      <c r="B231" s="8" t="s">
        <v>184</v>
      </c>
      <c r="C231" s="9">
        <v>0.77749061562949306</v>
      </c>
      <c r="D231" s="9">
        <v>-2.0634542135713915E-2</v>
      </c>
      <c r="E231" s="9">
        <v>0.51845942253834965</v>
      </c>
    </row>
    <row r="232" spans="2:5" x14ac:dyDescent="0.35">
      <c r="B232" s="8" t="s">
        <v>185</v>
      </c>
      <c r="C232" s="10">
        <v>-0.56482681526661427</v>
      </c>
      <c r="D232" s="10">
        <v>-0.35936545719479956</v>
      </c>
      <c r="E232" s="10">
        <v>2.039076419056423</v>
      </c>
    </row>
    <row r="233" spans="2:5" x14ac:dyDescent="0.35">
      <c r="B233" s="8" t="s">
        <v>186</v>
      </c>
      <c r="C233" s="9">
        <v>2.1907884025219402</v>
      </c>
      <c r="D233" s="9">
        <v>0.23672233416265537</v>
      </c>
      <c r="E233" s="9">
        <v>0.44277656581546326</v>
      </c>
    </row>
    <row r="234" spans="2:5" x14ac:dyDescent="0.35">
      <c r="B234" s="8" t="s">
        <v>187</v>
      </c>
      <c r="C234" s="10">
        <v>-0.22924745754258741</v>
      </c>
      <c r="D234" s="10">
        <v>-0.38997537080504724</v>
      </c>
      <c r="E234" s="10">
        <v>-0.13659033276366733</v>
      </c>
    </row>
    <row r="235" spans="2:5" x14ac:dyDescent="0.35">
      <c r="B235" s="8" t="s">
        <v>188</v>
      </c>
      <c r="C235" s="9">
        <v>0.54188193428741982</v>
      </c>
      <c r="D235" s="9">
        <v>-0.22690429041075336</v>
      </c>
      <c r="E235" s="9">
        <v>0.29587428652022663</v>
      </c>
    </row>
    <row r="236" spans="2:5" x14ac:dyDescent="0.35">
      <c r="B236" s="8" t="s">
        <v>189</v>
      </c>
      <c r="C236" s="10">
        <v>0.10633190018143943</v>
      </c>
      <c r="D236" s="10">
        <v>-0.37281770870246106</v>
      </c>
      <c r="E236" s="10">
        <v>0.35757979629472891</v>
      </c>
    </row>
    <row r="237" spans="2:5" x14ac:dyDescent="0.35">
      <c r="B237" s="8" t="s">
        <v>190</v>
      </c>
      <c r="C237" s="9">
        <v>-0.29580353682953836</v>
      </c>
      <c r="D237" s="9">
        <v>-0.24578656721993314</v>
      </c>
      <c r="E237" s="9">
        <v>0.21871754708888425</v>
      </c>
    </row>
    <row r="238" spans="2:5" x14ac:dyDescent="0.35">
      <c r="B238" s="8" t="s">
        <v>191</v>
      </c>
      <c r="C238" s="10">
        <v>-0.33364241063392996</v>
      </c>
      <c r="D238" s="10">
        <v>-0.46035146093137175</v>
      </c>
      <c r="E238" s="10">
        <v>0.35894846883070941</v>
      </c>
    </row>
    <row r="239" spans="2:5" x14ac:dyDescent="0.35">
      <c r="B239" s="8" t="s">
        <v>192</v>
      </c>
      <c r="C239" s="9">
        <v>-0.96696225227759203</v>
      </c>
      <c r="D239" s="9">
        <v>-0.45897696303690572</v>
      </c>
      <c r="E239" s="9">
        <v>-4.6801840720474761</v>
      </c>
    </row>
    <row r="240" spans="2:5" x14ac:dyDescent="0.35">
      <c r="B240" s="8" t="s">
        <v>193</v>
      </c>
      <c r="C240" s="10">
        <v>0.14859505069522</v>
      </c>
      <c r="D240" s="10">
        <v>-0.34913530185663783</v>
      </c>
      <c r="E240" s="10">
        <v>0.99573187867320712</v>
      </c>
    </row>
    <row r="241" spans="2:5" x14ac:dyDescent="0.35">
      <c r="B241" s="8" t="s">
        <v>194</v>
      </c>
      <c r="C241" s="9">
        <v>-0.48472479094844206</v>
      </c>
      <c r="D241" s="9">
        <v>-0.39868308570312033</v>
      </c>
      <c r="E241" s="9">
        <v>-2.4426904500466193</v>
      </c>
    </row>
    <row r="242" spans="2:5" x14ac:dyDescent="0.35">
      <c r="B242" s="8" t="s">
        <v>195</v>
      </c>
      <c r="C242" s="10">
        <v>-0.82030414867246892</v>
      </c>
      <c r="D242" s="10">
        <v>-0.38934706205199476</v>
      </c>
      <c r="E242" s="10">
        <v>-0.25309150811002012</v>
      </c>
    </row>
    <row r="243" spans="2:5" x14ac:dyDescent="0.35">
      <c r="B243" s="8" t="s">
        <v>196</v>
      </c>
      <c r="C243" s="9">
        <v>-0.82030414867246892</v>
      </c>
      <c r="D243" s="9">
        <v>-0.45476366953326358</v>
      </c>
      <c r="E243" s="9">
        <v>-0.28437090500679096</v>
      </c>
    </row>
    <row r="244" spans="2:5" x14ac:dyDescent="0.35">
      <c r="B244" s="8" t="s">
        <v>197</v>
      </c>
      <c r="C244" s="10">
        <v>1.0285436723259587</v>
      </c>
      <c r="D244" s="10">
        <v>2.7157950717353438</v>
      </c>
      <c r="E244" s="10">
        <v>1.0006164669449116</v>
      </c>
    </row>
    <row r="245" spans="2:5" x14ac:dyDescent="0.35">
      <c r="B245" s="8" t="s">
        <v>198</v>
      </c>
      <c r="C245" s="9">
        <v>-1.1180446325921041</v>
      </c>
      <c r="D245" s="9">
        <v>-0.46010857690554274</v>
      </c>
      <c r="E245" s="9">
        <v>-1.1273684556687826</v>
      </c>
    </row>
    <row r="246" spans="2:5" x14ac:dyDescent="0.35">
      <c r="B246" s="8" t="s">
        <v>199</v>
      </c>
      <c r="C246" s="10">
        <v>-0.71148491887173737</v>
      </c>
      <c r="D246" s="10">
        <v>-6.0081054490814682E-2</v>
      </c>
      <c r="E246" s="10">
        <v>-0.19735381201170887</v>
      </c>
    </row>
    <row r="247" spans="2:5" x14ac:dyDescent="0.35">
      <c r="B247" s="8" t="s">
        <v>200</v>
      </c>
      <c r="C247" s="9">
        <v>-0.77804099815868832</v>
      </c>
      <c r="D247" s="9">
        <v>-0.44490405525459431</v>
      </c>
      <c r="E247" s="9">
        <v>7.6322918482261248E-2</v>
      </c>
    </row>
    <row r="248" spans="2:5" x14ac:dyDescent="0.35">
      <c r="B248" s="8" t="s">
        <v>201</v>
      </c>
      <c r="C248" s="10">
        <v>-0.48472479094844206</v>
      </c>
      <c r="D248" s="10">
        <v>-0.4225544272625642</v>
      </c>
      <c r="E248" s="10">
        <v>0.32701523248314723</v>
      </c>
    </row>
    <row r="249" spans="2:5" x14ac:dyDescent="0.35">
      <c r="B249" s="8" t="s">
        <v>202</v>
      </c>
      <c r="C249" s="9">
        <v>1.4773665365601059</v>
      </c>
      <c r="D249" s="9">
        <v>2.7311805809447054</v>
      </c>
      <c r="E249" s="9">
        <v>0.57217460664988906</v>
      </c>
    </row>
    <row r="250" spans="2:5" x14ac:dyDescent="0.35">
      <c r="B250" s="8" t="s">
        <v>203</v>
      </c>
      <c r="C250" s="10">
        <v>2.0441302989168166</v>
      </c>
      <c r="D250" s="10">
        <v>5.1460208313784168</v>
      </c>
      <c r="E250" s="10">
        <v>0.88121997455225143</v>
      </c>
    </row>
    <row r="251" spans="2:5" x14ac:dyDescent="0.35">
      <c r="B251" s="8" t="s">
        <v>204</v>
      </c>
      <c r="C251" s="9">
        <v>0.2952531543003431</v>
      </c>
      <c r="D251" s="9">
        <v>0.64583188480403941</v>
      </c>
      <c r="E251" s="9">
        <v>-0.29547245594936383</v>
      </c>
    </row>
    <row r="252" spans="2:5" x14ac:dyDescent="0.35">
      <c r="B252" s="8" t="s">
        <v>205</v>
      </c>
      <c r="C252" s="10">
        <v>-0.33806668734331891</v>
      </c>
      <c r="D252" s="10">
        <v>-0.42929407915056778</v>
      </c>
      <c r="E252" s="10">
        <v>-0.19778045402122868</v>
      </c>
    </row>
    <row r="253" spans="2:5" x14ac:dyDescent="0.35">
      <c r="B253" s="8" t="s">
        <v>206</v>
      </c>
      <c r="C253" s="9">
        <v>1.3064155041818126</v>
      </c>
      <c r="D253" s="9">
        <v>-0.47014418449356221</v>
      </c>
      <c r="E253" s="9">
        <v>0.44097027549326007</v>
      </c>
    </row>
    <row r="254" spans="2:5" x14ac:dyDescent="0.35">
      <c r="B254" s="8" t="s">
        <v>207</v>
      </c>
      <c r="C254" s="10">
        <v>-1.3025416100016187</v>
      </c>
      <c r="D254" s="10">
        <v>-0.42370266245928595</v>
      </c>
      <c r="E254" s="10">
        <v>-1.6187594536300502</v>
      </c>
    </row>
    <row r="255" spans="2:5" x14ac:dyDescent="0.35">
      <c r="B255" s="8" t="s">
        <v>208</v>
      </c>
      <c r="C255" s="9">
        <v>0.52643755893302746</v>
      </c>
      <c r="D255" s="9">
        <v>-0.20099137522346278</v>
      </c>
      <c r="E255" s="9">
        <v>0.80354816003523377</v>
      </c>
    </row>
    <row r="256" spans="2:5" x14ac:dyDescent="0.35">
      <c r="B256" s="8" t="s">
        <v>209</v>
      </c>
      <c r="C256" s="10">
        <v>-0.96696225227759203</v>
      </c>
      <c r="D256" s="10">
        <v>-0.45862212969623956</v>
      </c>
      <c r="E256" s="10">
        <v>-0.29374362292661294</v>
      </c>
    </row>
    <row r="257" spans="2:5" x14ac:dyDescent="0.35">
      <c r="B257" s="8" t="s">
        <v>210</v>
      </c>
      <c r="C257" s="9">
        <v>0.2952531543003431</v>
      </c>
      <c r="D257" s="9">
        <v>0.25127009836794678</v>
      </c>
      <c r="E257" s="9">
        <v>0.47925618150136545</v>
      </c>
    </row>
    <row r="258" spans="2:5" x14ac:dyDescent="0.35">
      <c r="B258" s="8" t="s">
        <v>211</v>
      </c>
      <c r="C258" s="10">
        <v>-1.5293017379249141</v>
      </c>
      <c r="D258" s="10">
        <v>0.10422973967282539</v>
      </c>
      <c r="E258" s="10">
        <v>0.70020397494833453</v>
      </c>
    </row>
    <row r="259" spans="2:5" x14ac:dyDescent="0.35">
      <c r="B259" s="8" t="s">
        <v>212</v>
      </c>
      <c r="C259" s="9">
        <v>0.67309566253815056</v>
      </c>
      <c r="D259" s="9">
        <v>-0.41913534113902001</v>
      </c>
      <c r="E259" s="9">
        <v>-0.33899762282759222</v>
      </c>
    </row>
    <row r="260" spans="2:5" x14ac:dyDescent="0.35">
      <c r="B260" s="8" t="s">
        <v>213</v>
      </c>
      <c r="C260" s="10">
        <v>-1.4536239903161308</v>
      </c>
      <c r="D260" s="10">
        <v>-0.44982073235203823</v>
      </c>
      <c r="E260" s="10">
        <v>1.7423979246645092E-2</v>
      </c>
    </row>
    <row r="261" spans="2:5" x14ac:dyDescent="0.35">
      <c r="B261" s="8" t="s">
        <v>214</v>
      </c>
      <c r="C261" s="9">
        <v>-0.96696225227759203</v>
      </c>
      <c r="D261" s="9">
        <v>-0.43045872456363315</v>
      </c>
      <c r="E261" s="9">
        <v>-7.7494692903978646E-2</v>
      </c>
    </row>
    <row r="262" spans="2:5" x14ac:dyDescent="0.35">
      <c r="B262" s="8" t="s">
        <v>215</v>
      </c>
      <c r="C262" s="10">
        <v>2.0397060222074281</v>
      </c>
      <c r="D262" s="10">
        <v>1.136081872233851</v>
      </c>
      <c r="E262" s="10">
        <v>0.27971371166654874</v>
      </c>
    </row>
    <row r="263" spans="2:5" x14ac:dyDescent="0.35">
      <c r="B263" s="8" t="s">
        <v>216</v>
      </c>
      <c r="C263" s="9">
        <v>0.77749061562949306</v>
      </c>
      <c r="D263" s="9">
        <v>0.39114129308593121</v>
      </c>
      <c r="E263" s="9">
        <v>0.15965514799057023</v>
      </c>
    </row>
    <row r="264" spans="2:5" x14ac:dyDescent="0.35">
      <c r="B264" s="8" t="s">
        <v>217</v>
      </c>
      <c r="C264" s="10">
        <v>1.5997317113920588</v>
      </c>
      <c r="D264" s="10">
        <v>-3.1984375892776806E-2</v>
      </c>
      <c r="E264" s="10">
        <v>0.10568226962056032</v>
      </c>
    </row>
    <row r="265" spans="2:5" x14ac:dyDescent="0.35">
      <c r="B265" s="8" t="s">
        <v>218</v>
      </c>
      <c r="C265" s="9">
        <v>-0.52698794146222261</v>
      </c>
      <c r="D265" s="9">
        <v>-0.20228826893168642</v>
      </c>
      <c r="E265" s="9">
        <v>-0.33854048400087344</v>
      </c>
    </row>
    <row r="266" spans="2:5" x14ac:dyDescent="0.35">
      <c r="B266" s="8" t="s">
        <v>219</v>
      </c>
      <c r="C266" s="10">
        <v>0.73522746511571246</v>
      </c>
      <c r="D266" s="10">
        <v>0.64583188480403941</v>
      </c>
      <c r="E266" s="10">
        <v>0.45122951819349633</v>
      </c>
    </row>
    <row r="267" spans="2:5" x14ac:dyDescent="0.35">
      <c r="B267" s="8" t="s">
        <v>220</v>
      </c>
      <c r="C267" s="9">
        <v>-0.67364604506734582</v>
      </c>
      <c r="D267" s="9">
        <v>-0.44515500821475584</v>
      </c>
      <c r="E267" s="9">
        <v>-0.37762448171323759</v>
      </c>
    </row>
    <row r="268" spans="2:5" x14ac:dyDescent="0.35">
      <c r="B268" s="8" t="s">
        <v>221</v>
      </c>
      <c r="C268" s="10">
        <v>-0.33806668734331891</v>
      </c>
      <c r="D268" s="10">
        <v>-0.46502897196364618</v>
      </c>
      <c r="E268" s="10">
        <v>-0.44860573106761348</v>
      </c>
    </row>
    <row r="269" spans="2:5" x14ac:dyDescent="0.35">
      <c r="B269" s="8" t="s">
        <v>222</v>
      </c>
      <c r="C269" s="9">
        <v>-1.0757814820783236</v>
      </c>
      <c r="D269" s="9">
        <v>-0.3788269180585781</v>
      </c>
      <c r="E269" s="9">
        <v>-8.3570460696821086E-2</v>
      </c>
    </row>
    <row r="270" spans="2:5" x14ac:dyDescent="0.35">
      <c r="B270" s="8" t="s">
        <v>223</v>
      </c>
      <c r="C270" s="10">
        <v>-0.96696225227759203</v>
      </c>
      <c r="D270" s="10">
        <v>-0.40980862129058393</v>
      </c>
      <c r="E270" s="10">
        <v>-4.4832237192544504</v>
      </c>
    </row>
    <row r="271" spans="2:5" x14ac:dyDescent="0.35">
      <c r="B271" s="8" t="s">
        <v>224</v>
      </c>
      <c r="C271" s="9">
        <v>0.14859505069522</v>
      </c>
      <c r="D271" s="9">
        <v>-0.43697099695924957</v>
      </c>
      <c r="E271" s="9">
        <v>-0.44416730584592495</v>
      </c>
    </row>
    <row r="272" spans="2:5" x14ac:dyDescent="0.35">
      <c r="B272" s="8" t="s">
        <v>225</v>
      </c>
      <c r="C272" s="10">
        <v>0.96641186974839677</v>
      </c>
      <c r="D272" s="10">
        <v>-0.13309375369167917</v>
      </c>
      <c r="E272" s="10">
        <v>-4.0203265792939001E-2</v>
      </c>
    </row>
    <row r="273" spans="2:5" x14ac:dyDescent="0.35">
      <c r="B273" s="8" t="s">
        <v>226</v>
      </c>
      <c r="C273" s="9">
        <v>-0.33806668734331891</v>
      </c>
      <c r="D273" s="9">
        <v>-0.4300260261919292</v>
      </c>
      <c r="E273" s="9">
        <v>-0.13665681428641677</v>
      </c>
    </row>
    <row r="274" spans="2:5" x14ac:dyDescent="0.35">
      <c r="B274" s="8" t="s">
        <v>227</v>
      </c>
      <c r="C274" s="10">
        <v>0.44191125790546626</v>
      </c>
      <c r="D274" s="10">
        <v>-8.711444135291764E-2</v>
      </c>
      <c r="E274" s="10">
        <v>0.63842100787437983</v>
      </c>
    </row>
    <row r="275" spans="2:5" x14ac:dyDescent="0.35">
      <c r="B275" s="8" t="s">
        <v>228</v>
      </c>
      <c r="C275" s="9">
        <v>-0.41816871166149117</v>
      </c>
      <c r="D275" s="9">
        <v>-0.44957609470036897</v>
      </c>
      <c r="E275" s="9">
        <v>1.9507321261192625</v>
      </c>
    </row>
    <row r="276" spans="2:5" x14ac:dyDescent="0.35">
      <c r="B276" s="8" t="s">
        <v>229</v>
      </c>
      <c r="C276" s="10">
        <v>2.9707663477707253</v>
      </c>
      <c r="D276" s="10">
        <v>0.39057742625626873</v>
      </c>
      <c r="E276" s="10">
        <v>0.44470209946228662</v>
      </c>
    </row>
    <row r="277" spans="2:5" x14ac:dyDescent="0.35">
      <c r="B277" s="8" t="s">
        <v>230</v>
      </c>
      <c r="C277" s="9">
        <v>-0.22924745754258741</v>
      </c>
      <c r="D277" s="9">
        <v>-0.36568882092744281</v>
      </c>
      <c r="E277" s="9">
        <v>-0.14037766247874034</v>
      </c>
    </row>
    <row r="278" spans="2:5" x14ac:dyDescent="0.35">
      <c r="B278" s="8" t="s">
        <v>231</v>
      </c>
      <c r="C278" s="10">
        <v>0.58414508480120031</v>
      </c>
      <c r="D278" s="10">
        <v>-0.16729630453091907</v>
      </c>
      <c r="E278" s="10">
        <v>0.30047617160461304</v>
      </c>
    </row>
    <row r="279" spans="2:5" x14ac:dyDescent="0.35">
      <c r="B279" s="8" t="s">
        <v>232</v>
      </c>
      <c r="C279" s="9">
        <v>-0.33806668734331891</v>
      </c>
      <c r="D279" s="9">
        <v>-0.37725614617594694</v>
      </c>
      <c r="E279" s="9">
        <v>0.24114784641530129</v>
      </c>
    </row>
    <row r="280" spans="2:5" x14ac:dyDescent="0.35">
      <c r="B280" s="8" t="s">
        <v>233</v>
      </c>
      <c r="C280" s="10">
        <v>-0.29580353682953836</v>
      </c>
      <c r="D280" s="10">
        <v>-2.2591965558685017E-2</v>
      </c>
      <c r="E280" s="10">
        <v>1.6408715759850552</v>
      </c>
    </row>
    <row r="281" spans="2:5" x14ac:dyDescent="0.35">
      <c r="B281" s="8" t="s">
        <v>234</v>
      </c>
      <c r="C281" s="9">
        <v>-0.52256366475283367</v>
      </c>
      <c r="D281" s="9">
        <v>-0.46179860098397918</v>
      </c>
      <c r="E281" s="9">
        <v>0.38993144281928366</v>
      </c>
    </row>
    <row r="282" spans="2:5" x14ac:dyDescent="0.35">
      <c r="B282" s="8" t="s">
        <v>235</v>
      </c>
      <c r="C282" s="10">
        <v>-0.10688228271063466</v>
      </c>
      <c r="D282" s="10">
        <v>-0.45328216582500847</v>
      </c>
      <c r="E282" s="10">
        <v>-0.31666430184112354</v>
      </c>
    </row>
    <row r="283" spans="2:5" x14ac:dyDescent="0.35">
      <c r="B283" s="8" t="s">
        <v>236</v>
      </c>
      <c r="C283" s="9">
        <v>0.14859505069522</v>
      </c>
      <c r="D283" s="9">
        <v>-0.27443100216678595</v>
      </c>
      <c r="E283" s="9">
        <v>1.0927672972063753</v>
      </c>
    </row>
    <row r="284" spans="2:5" x14ac:dyDescent="0.35">
      <c r="B284" s="8" t="s">
        <v>237</v>
      </c>
      <c r="C284" s="10">
        <v>-0.48472479094844206</v>
      </c>
      <c r="D284" s="10">
        <v>-0.46552547073939277</v>
      </c>
      <c r="E284" s="10">
        <v>-1.2298203146556506</v>
      </c>
    </row>
    <row r="285" spans="2:5" x14ac:dyDescent="0.35">
      <c r="B285" s="8" t="s">
        <v>238</v>
      </c>
      <c r="C285" s="9">
        <v>-0.67364604506734582</v>
      </c>
      <c r="D285" s="9">
        <v>-0.41393971106570165</v>
      </c>
      <c r="E285" s="9">
        <v>-0.30174218042210299</v>
      </c>
    </row>
    <row r="286" spans="2:5" x14ac:dyDescent="0.35">
      <c r="B286" s="8" t="s">
        <v>239</v>
      </c>
      <c r="C286" s="10">
        <v>-0.96696225227759203</v>
      </c>
      <c r="D286" s="10">
        <v>-0.40474062650177989</v>
      </c>
      <c r="E286" s="10">
        <v>-0.119282794926929</v>
      </c>
    </row>
    <row r="287" spans="2:5" x14ac:dyDescent="0.35">
      <c r="B287" s="8" t="s">
        <v>240</v>
      </c>
      <c r="C287" s="9">
        <v>1.1752017759310818</v>
      </c>
      <c r="D287" s="9">
        <v>1.2118414084192142</v>
      </c>
      <c r="E287" s="9">
        <v>0.79720066483177621</v>
      </c>
    </row>
    <row r="288" spans="2:5" x14ac:dyDescent="0.35">
      <c r="B288" s="8" t="s">
        <v>241</v>
      </c>
      <c r="C288" s="10">
        <v>-0.67364604506734582</v>
      </c>
      <c r="D288" s="10">
        <v>-0.46569463078829149</v>
      </c>
      <c r="E288" s="10">
        <v>0.41704931636206671</v>
      </c>
    </row>
    <row r="289" spans="2:5" x14ac:dyDescent="0.35">
      <c r="B289" s="8" t="s">
        <v>242</v>
      </c>
      <c r="C289" s="9">
        <v>1.3019912274724237</v>
      </c>
      <c r="D289" s="9">
        <v>-0.18673359967342634</v>
      </c>
      <c r="E289" s="9">
        <v>-2.6663835069668114</v>
      </c>
    </row>
    <row r="290" spans="2:5" x14ac:dyDescent="0.35">
      <c r="B290" s="8" t="s">
        <v>243</v>
      </c>
      <c r="C290" s="10">
        <v>-0.77804099815868832</v>
      </c>
      <c r="D290" s="10">
        <v>-0.46299612524633549</v>
      </c>
      <c r="E290" s="10">
        <v>-0.19820709603074843</v>
      </c>
    </row>
    <row r="291" spans="2:5" x14ac:dyDescent="0.35">
      <c r="B291" s="8" t="s">
        <v>244</v>
      </c>
      <c r="C291" s="9">
        <v>-0.48472479094844206</v>
      </c>
      <c r="D291" s="9">
        <v>-0.46290643034559803</v>
      </c>
      <c r="E291" s="9">
        <v>0.45164244048213731</v>
      </c>
    </row>
    <row r="292" spans="2:5" x14ac:dyDescent="0.35">
      <c r="B292" s="8" t="s">
        <v>245</v>
      </c>
      <c r="C292" s="10">
        <v>2.2150813312951105</v>
      </c>
      <c r="D292" s="10">
        <v>1.5382880818320819</v>
      </c>
      <c r="E292" s="10">
        <v>-0.15516956479643773</v>
      </c>
    </row>
    <row r="293" spans="2:5" x14ac:dyDescent="0.35">
      <c r="B293" s="8" t="s">
        <v>246</v>
      </c>
      <c r="C293" s="9">
        <v>3.1596876018896292</v>
      </c>
      <c r="D293" s="9">
        <v>2.2841952898308517</v>
      </c>
      <c r="E293" s="9">
        <v>0.28650705648875613</v>
      </c>
    </row>
    <row r="294" spans="2:5" x14ac:dyDescent="0.35">
      <c r="B294" s="8" t="s">
        <v>247</v>
      </c>
      <c r="C294" s="10">
        <v>0.48417440841924686</v>
      </c>
      <c r="D294" s="10">
        <v>7.6882198434196219E-2</v>
      </c>
      <c r="E294" s="10">
        <v>6.67367228420465E-2</v>
      </c>
    </row>
    <row r="295" spans="2:5" x14ac:dyDescent="0.35">
      <c r="B295" s="8" t="s">
        <v>248</v>
      </c>
      <c r="C295" s="9">
        <v>-0.96696225227759203</v>
      </c>
      <c r="D295" s="9">
        <v>-0.4626463464884828</v>
      </c>
      <c r="E295" s="9">
        <v>-0.22700409816985312</v>
      </c>
    </row>
    <row r="296" spans="2:5" x14ac:dyDescent="0.35">
      <c r="B296" s="8" t="s">
        <v>249</v>
      </c>
      <c r="C296" s="10">
        <v>1.5997317113920588</v>
      </c>
      <c r="D296" s="10">
        <v>-0.47065746441336354</v>
      </c>
      <c r="E296" s="10">
        <v>-0.15775168183822807</v>
      </c>
    </row>
    <row r="297" spans="2:5" x14ac:dyDescent="0.35">
      <c r="B297" s="8" t="s">
        <v>250</v>
      </c>
      <c r="C297" s="9">
        <v>-1.3025416100016187</v>
      </c>
      <c r="D297" s="9">
        <v>-0.44408242073137189</v>
      </c>
      <c r="E297" s="9">
        <v>-2.5859078658550834</v>
      </c>
    </row>
    <row r="298" spans="2:5" x14ac:dyDescent="0.35">
      <c r="B298" s="8" t="s">
        <v>251</v>
      </c>
      <c r="C298" s="10">
        <v>8.2038971408269046E-2</v>
      </c>
      <c r="D298" s="10">
        <v>-0.41667849280977648</v>
      </c>
      <c r="E298" s="10">
        <v>0.83926323820951743</v>
      </c>
    </row>
    <row r="299" spans="2:5" x14ac:dyDescent="0.35">
      <c r="B299" s="8" t="s">
        <v>252</v>
      </c>
      <c r="C299" s="9">
        <v>-0.96696225227759203</v>
      </c>
      <c r="D299" s="9">
        <v>-0.46475216765871286</v>
      </c>
      <c r="E299" s="9">
        <v>-0.22804859492461371</v>
      </c>
    </row>
    <row r="300" spans="2:5" x14ac:dyDescent="0.35">
      <c r="B300" s="8" t="s">
        <v>253</v>
      </c>
      <c r="C300" s="10">
        <v>0.44191125790546626</v>
      </c>
      <c r="D300" s="10">
        <v>-0.17812254766043825</v>
      </c>
      <c r="E300" s="10">
        <v>0.50988448289152077</v>
      </c>
    </row>
    <row r="301" spans="2:5" x14ac:dyDescent="0.35">
      <c r="B301" s="8" t="s">
        <v>254</v>
      </c>
      <c r="C301" s="9">
        <v>-1.5293017379249141</v>
      </c>
      <c r="D301" s="9">
        <v>-9.4041948117342108E-2</v>
      </c>
      <c r="E301" s="9">
        <v>0.67777367562191737</v>
      </c>
    </row>
    <row r="302" spans="2:5" x14ac:dyDescent="0.35">
      <c r="B302" s="8" t="s">
        <v>255</v>
      </c>
      <c r="C302" s="10">
        <v>0.48417440841924686</v>
      </c>
      <c r="D302" s="10">
        <v>-0.43508471717804381</v>
      </c>
      <c r="E302" s="10">
        <v>-1.1254319462452562</v>
      </c>
    </row>
    <row r="303" spans="2:5" x14ac:dyDescent="0.35">
      <c r="B303" s="8" t="s">
        <v>256</v>
      </c>
      <c r="C303" s="9">
        <v>-1.4536239903161308</v>
      </c>
      <c r="D303" s="9">
        <v>-0.45737107836126745</v>
      </c>
      <c r="E303" s="9">
        <v>2.2845907588696261E-2</v>
      </c>
    </row>
    <row r="304" spans="2:5" x14ac:dyDescent="0.35">
      <c r="B304" s="8" t="s">
        <v>257</v>
      </c>
      <c r="C304" s="10">
        <v>-0.96696225227759203</v>
      </c>
      <c r="D304" s="10">
        <v>-0.45973249148045331</v>
      </c>
      <c r="E304" s="10">
        <v>-0.16516288140567628</v>
      </c>
    </row>
    <row r="305" spans="2:5" x14ac:dyDescent="0.35">
      <c r="B305" s="8" t="s">
        <v>258</v>
      </c>
      <c r="C305" s="9">
        <v>0.77749061562949306</v>
      </c>
      <c r="D305" s="9">
        <v>0.69908507924544672</v>
      </c>
      <c r="E305" s="9">
        <v>-9.4142484842615476E-3</v>
      </c>
    </row>
    <row r="306" spans="2:5" x14ac:dyDescent="0.35">
      <c r="B306" s="8" t="s">
        <v>259</v>
      </c>
      <c r="C306" s="10">
        <v>0.77749061562949306</v>
      </c>
      <c r="D306" s="10">
        <v>5.5318319819819092E-2</v>
      </c>
      <c r="E306" s="10">
        <v>-6.0840575959072787E-3</v>
      </c>
    </row>
    <row r="307" spans="2:5" x14ac:dyDescent="0.35">
      <c r="B307" s="8" t="s">
        <v>260</v>
      </c>
      <c r="C307" s="9">
        <v>1.5574685608782781</v>
      </c>
      <c r="D307" s="9">
        <v>-0.33865543406533988</v>
      </c>
      <c r="E307" s="9">
        <v>-0.16921064932339547</v>
      </c>
    </row>
    <row r="308" spans="2:5" x14ac:dyDescent="0.35">
      <c r="B308" s="8" t="s">
        <v>261</v>
      </c>
      <c r="C308" s="10">
        <v>-0.52698794146222261</v>
      </c>
      <c r="D308" s="10">
        <v>-0.36983726974567377</v>
      </c>
      <c r="E308" s="10">
        <v>-0.20992650171856203</v>
      </c>
    </row>
    <row r="309" spans="2:5" x14ac:dyDescent="0.35">
      <c r="B309" s="8" t="s">
        <v>262</v>
      </c>
      <c r="C309" s="9">
        <v>0.14859505069522</v>
      </c>
      <c r="D309" s="9">
        <v>7.6882198434196219E-2</v>
      </c>
      <c r="E309" s="9">
        <v>7.4433369540988337E-2</v>
      </c>
    </row>
    <row r="310" spans="2:5" x14ac:dyDescent="0.35">
      <c r="B310" s="8" t="s">
        <v>263</v>
      </c>
      <c r="C310" s="10">
        <v>-0.67364604506734582</v>
      </c>
      <c r="D310" s="10">
        <v>-0.42760636085248166</v>
      </c>
      <c r="E310" s="10">
        <v>-0.90514622408160572</v>
      </c>
    </row>
    <row r="311" spans="2:5" x14ac:dyDescent="0.35">
      <c r="B311" s="8" t="s">
        <v>264</v>
      </c>
      <c r="C311" s="9">
        <v>-0.48472479094844206</v>
      </c>
      <c r="D311" s="9">
        <v>-0.46928539824293181</v>
      </c>
      <c r="E311" s="9">
        <v>-0.30804514565621693</v>
      </c>
    </row>
    <row r="312" spans="2:5" x14ac:dyDescent="0.35">
      <c r="B312" s="8" t="s">
        <v>265</v>
      </c>
      <c r="C312" s="10">
        <v>-0.63138289455356522</v>
      </c>
      <c r="D312" s="10">
        <v>-0.41820898849028887</v>
      </c>
      <c r="E312" s="10">
        <v>-0.22161815453335243</v>
      </c>
    </row>
    <row r="313" spans="2:5" x14ac:dyDescent="0.35">
      <c r="B313" s="8" t="s">
        <v>266</v>
      </c>
      <c r="C313" s="9">
        <v>-0.44246164043466152</v>
      </c>
      <c r="D313" s="9">
        <v>-0.45413144593336519</v>
      </c>
      <c r="E313" s="9">
        <v>-2.8601478856420446</v>
      </c>
    </row>
    <row r="314" spans="2:5" x14ac:dyDescent="0.35">
      <c r="B314" s="8" t="s">
        <v>267</v>
      </c>
      <c r="C314" s="10">
        <v>0.14859505069522</v>
      </c>
      <c r="D314" s="10">
        <v>-0.45004773198345277</v>
      </c>
      <c r="E314" s="10">
        <v>-0.30980721944034251</v>
      </c>
    </row>
    <row r="315" spans="2:5" x14ac:dyDescent="0.35">
      <c r="B315" s="8" t="s">
        <v>268</v>
      </c>
      <c r="C315" s="9">
        <v>0.63083251202436996</v>
      </c>
      <c r="D315" s="9">
        <v>-0.34575210087866309</v>
      </c>
      <c r="E315" s="9">
        <v>-0.31238659253795709</v>
      </c>
    </row>
    <row r="316" spans="2:5" x14ac:dyDescent="0.35">
      <c r="B316" s="8" t="s">
        <v>269</v>
      </c>
      <c r="C316" s="10">
        <v>-0.33806668734331891</v>
      </c>
      <c r="D316" s="10">
        <v>-0.45836436200267955</v>
      </c>
      <c r="E316" s="10">
        <v>-0.25740245817456131</v>
      </c>
    </row>
    <row r="317" spans="2:5" x14ac:dyDescent="0.35">
      <c r="B317" s="8" t="s">
        <v>270</v>
      </c>
      <c r="C317" s="9">
        <v>0.44191125790546626</v>
      </c>
      <c r="D317" s="9">
        <v>-0.2357175166902464</v>
      </c>
      <c r="E317" s="9">
        <v>0.9372791024876066</v>
      </c>
    </row>
    <row r="318" spans="2:5" x14ac:dyDescent="0.35">
      <c r="B318" s="8" t="s">
        <v>271</v>
      </c>
      <c r="C318" s="10">
        <v>-0.52256366475283367</v>
      </c>
      <c r="D318" s="10">
        <v>-0.47127780653363688</v>
      </c>
      <c r="E318" s="10">
        <v>0.64762783541859403</v>
      </c>
    </row>
    <row r="319" spans="2:5" x14ac:dyDescent="0.35">
      <c r="B319" s="8" t="s">
        <v>272</v>
      </c>
      <c r="C319" s="9">
        <v>2.3374465061270633</v>
      </c>
      <c r="D319" s="9">
        <v>0.45743592177338871</v>
      </c>
      <c r="E319" s="9">
        <v>0.16830754493685154</v>
      </c>
    </row>
    <row r="320" spans="2:5" x14ac:dyDescent="0.35">
      <c r="B320" s="8" t="s">
        <v>273</v>
      </c>
      <c r="C320" s="10">
        <v>-0.37590556114771057</v>
      </c>
      <c r="D320" s="10">
        <v>-0.45150935240206885</v>
      </c>
      <c r="E320" s="10">
        <v>-0.11663968425074073</v>
      </c>
    </row>
    <row r="321" spans="2:5" x14ac:dyDescent="0.35">
      <c r="B321" s="8" t="s">
        <v>274</v>
      </c>
      <c r="C321" s="9">
        <v>1.2174649264448625</v>
      </c>
      <c r="D321" s="9">
        <v>-0.34180503307102589</v>
      </c>
      <c r="E321" s="9">
        <v>0.22550814796691587</v>
      </c>
    </row>
    <row r="322" spans="2:5" x14ac:dyDescent="0.35">
      <c r="B322" s="8" t="s">
        <v>275</v>
      </c>
      <c r="C322" s="10">
        <v>-0.33806668734331891</v>
      </c>
      <c r="D322" s="10">
        <v>-0.42085110734927866</v>
      </c>
      <c r="E322" s="10">
        <v>0.23589212188012371</v>
      </c>
    </row>
    <row r="323" spans="2:5" x14ac:dyDescent="0.35">
      <c r="B323" s="8" t="s">
        <v>276</v>
      </c>
      <c r="C323" s="9">
        <v>-0.29580353682953836</v>
      </c>
      <c r="D323" s="9">
        <v>-3.0292775403789433E-2</v>
      </c>
      <c r="E323" s="9">
        <v>-0.14570261248084312</v>
      </c>
    </row>
    <row r="324" spans="2:5" x14ac:dyDescent="0.35">
      <c r="B324" s="8" t="s">
        <v>277</v>
      </c>
      <c r="C324" s="10">
        <v>-0.52256366475283367</v>
      </c>
      <c r="D324" s="10">
        <v>-0.46641750000867838</v>
      </c>
      <c r="E324" s="10">
        <v>-2.8456107232102151E-2</v>
      </c>
    </row>
    <row r="325" spans="2:5" x14ac:dyDescent="0.35">
      <c r="B325" s="8" t="s">
        <v>278</v>
      </c>
      <c r="C325" s="9">
        <v>-0.10688228271063466</v>
      </c>
      <c r="D325" s="9">
        <v>-0.46532662712953254</v>
      </c>
      <c r="E325" s="9">
        <v>-0.3080119048948422</v>
      </c>
    </row>
    <row r="326" spans="2:5" x14ac:dyDescent="0.35">
      <c r="B326" s="8" t="s">
        <v>279</v>
      </c>
      <c r="C326" s="10">
        <v>0.14859505069522</v>
      </c>
      <c r="D326" s="10">
        <v>-0.43658299189686123</v>
      </c>
      <c r="E326" s="10">
        <v>-2.8535889916771326E-3</v>
      </c>
    </row>
    <row r="327" spans="2:5" ht="10" customHeight="1" x14ac:dyDescent="0.35"/>
    <row r="329" spans="2:5" x14ac:dyDescent="0.35">
      <c r="B329" s="12" t="s">
        <v>280</v>
      </c>
    </row>
    <row r="330" spans="2:5" ht="5.15" customHeight="1" x14ac:dyDescent="0.35"/>
    <row r="331" spans="2:5" x14ac:dyDescent="0.35">
      <c r="B331" s="7" t="s">
        <v>4</v>
      </c>
      <c r="C331" s="8" t="s">
        <v>5</v>
      </c>
      <c r="D331" s="8" t="s">
        <v>6</v>
      </c>
      <c r="E331" s="8" t="s">
        <v>7</v>
      </c>
    </row>
    <row r="332" spans="2:5" x14ac:dyDescent="0.35">
      <c r="B332" s="8" t="s">
        <v>5</v>
      </c>
      <c r="C332" s="9">
        <v>1.0000000000000018</v>
      </c>
      <c r="D332" s="9">
        <v>0.53451631661907284</v>
      </c>
      <c r="E332" s="9">
        <v>0.24812348988397112</v>
      </c>
    </row>
    <row r="333" spans="2:5" x14ac:dyDescent="0.35">
      <c r="B333" s="8" t="s">
        <v>6</v>
      </c>
      <c r="C333" s="10">
        <v>0.53451631661907284</v>
      </c>
      <c r="D333" s="10">
        <v>1</v>
      </c>
      <c r="E333" s="10">
        <v>0.23992634061055843</v>
      </c>
    </row>
    <row r="334" spans="2:5" x14ac:dyDescent="0.35">
      <c r="B334" s="8" t="s">
        <v>7</v>
      </c>
      <c r="C334" s="9">
        <v>0.24812348988397112</v>
      </c>
      <c r="D334" s="9">
        <v>0.23992634061055843</v>
      </c>
      <c r="E334" s="9">
        <v>0.99999999999999889</v>
      </c>
    </row>
    <row r="335" spans="2:5" ht="10" customHeight="1" x14ac:dyDescent="0.35"/>
    <row r="337" spans="2:10" x14ac:dyDescent="0.35">
      <c r="B337" s="12" t="s">
        <v>281</v>
      </c>
    </row>
    <row r="338" spans="2:10" ht="5.15" customHeight="1" x14ac:dyDescent="0.35"/>
    <row r="339" spans="2:10" x14ac:dyDescent="0.35">
      <c r="B339" s="7" t="s">
        <v>4</v>
      </c>
      <c r="C339" s="8" t="s">
        <v>5</v>
      </c>
      <c r="D339" s="8" t="s">
        <v>6</v>
      </c>
      <c r="E339" s="8" t="s">
        <v>7</v>
      </c>
    </row>
    <row r="340" spans="2:10" x14ac:dyDescent="0.35">
      <c r="B340" s="8" t="s">
        <v>5</v>
      </c>
      <c r="C340" s="9">
        <v>1.0000000000000004</v>
      </c>
      <c r="D340" s="9">
        <v>0.53451631661907173</v>
      </c>
      <c r="E340" s="9">
        <v>0.24812348988397101</v>
      </c>
    </row>
    <row r="341" spans="2:10" x14ac:dyDescent="0.35">
      <c r="B341" s="8" t="s">
        <v>6</v>
      </c>
      <c r="C341" s="10">
        <v>0.53451631661907173</v>
      </c>
      <c r="D341" s="10">
        <v>0.99999999999999911</v>
      </c>
      <c r="E341" s="10">
        <v>0.23992634061055843</v>
      </c>
    </row>
    <row r="342" spans="2:10" x14ac:dyDescent="0.35">
      <c r="B342" s="8" t="s">
        <v>7</v>
      </c>
      <c r="C342" s="9">
        <v>0.24812348988397101</v>
      </c>
      <c r="D342" s="9">
        <v>0.23992634061055843</v>
      </c>
      <c r="E342" s="9">
        <v>0.99999999999999978</v>
      </c>
    </row>
    <row r="343" spans="2:10" ht="10" customHeight="1" x14ac:dyDescent="0.35"/>
    <row r="345" spans="2:10" x14ac:dyDescent="0.35">
      <c r="B345" s="12" t="s">
        <v>282</v>
      </c>
    </row>
    <row r="346" spans="2:10" ht="5.15" customHeight="1" x14ac:dyDescent="0.35"/>
    <row r="347" spans="2:10" x14ac:dyDescent="0.35">
      <c r="B347" s="7" t="s">
        <v>4</v>
      </c>
      <c r="C347" s="8" t="s">
        <v>283</v>
      </c>
      <c r="D347" s="8" t="s">
        <v>284</v>
      </c>
      <c r="E347" s="8" t="s">
        <v>285</v>
      </c>
      <c r="F347" s="8" t="s">
        <v>286</v>
      </c>
      <c r="G347" s="8" t="s">
        <v>287</v>
      </c>
      <c r="H347" s="8" t="s">
        <v>288</v>
      </c>
      <c r="I347" s="8" t="s">
        <v>289</v>
      </c>
      <c r="J347" s="8" t="s">
        <v>290</v>
      </c>
    </row>
    <row r="348" spans="2:10" x14ac:dyDescent="0.35">
      <c r="B348" s="8" t="s">
        <v>5</v>
      </c>
      <c r="C348" s="9">
        <v>-1.2694410552884541E-17</v>
      </c>
      <c r="D348" s="9">
        <v>-0.29580353682953836</v>
      </c>
      <c r="E348" s="9">
        <v>-1.9737003254496726</v>
      </c>
      <c r="F348" s="9">
        <v>3.1596876018896292</v>
      </c>
      <c r="G348" s="9">
        <v>1.0000000000000002</v>
      </c>
      <c r="H348" s="9">
        <v>-0.14220156575445442</v>
      </c>
      <c r="I348" s="9">
        <v>0.73454772279874259</v>
      </c>
      <c r="J348" s="9">
        <v>258</v>
      </c>
    </row>
    <row r="349" spans="2:10" x14ac:dyDescent="0.35">
      <c r="B349" s="8" t="s">
        <v>6</v>
      </c>
      <c r="C349" s="10">
        <v>4.7335090197196594E-17</v>
      </c>
      <c r="D349" s="10">
        <v>-0.39388216241056567</v>
      </c>
      <c r="E349" s="10">
        <v>-0.47127780653363688</v>
      </c>
      <c r="F349" s="10">
        <v>6.174240050508331</v>
      </c>
      <c r="G349" s="10">
        <v>0.99999999999999956</v>
      </c>
      <c r="H349" s="10">
        <v>15.339994624268105</v>
      </c>
      <c r="I349" s="10">
        <v>3.7103283940093639</v>
      </c>
      <c r="J349" s="10">
        <v>258</v>
      </c>
    </row>
    <row r="350" spans="2:10" x14ac:dyDescent="0.35">
      <c r="B350" s="8" t="s">
        <v>7</v>
      </c>
      <c r="C350" s="9">
        <v>1.6637544593530274E-16</v>
      </c>
      <c r="D350" s="9">
        <v>0.11220968835177</v>
      </c>
      <c r="E350" s="9">
        <v>-5.2859729052621649</v>
      </c>
      <c r="F350" s="9">
        <v>2.2345653196539033</v>
      </c>
      <c r="G350" s="9">
        <v>0.99999999999999989</v>
      </c>
      <c r="H350" s="9">
        <v>9.2143165784976695</v>
      </c>
      <c r="I350" s="9">
        <v>-2.3848333597886753</v>
      </c>
      <c r="J350" s="9">
        <v>258</v>
      </c>
    </row>
    <row r="351" spans="2:10" ht="10" customHeight="1" x14ac:dyDescent="0.35"/>
    <row r="352" spans="2:10" x14ac:dyDescent="0.35">
      <c r="D352" t="s">
        <v>291</v>
      </c>
    </row>
    <row r="353" spans="2:21" ht="15.5" x14ac:dyDescent="0.35">
      <c r="B353" s="11" t="s">
        <v>292</v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5.15" customHeight="1" x14ac:dyDescent="0.35"/>
    <row r="356" spans="2:21" x14ac:dyDescent="0.35">
      <c r="B356" s="12" t="s">
        <v>293</v>
      </c>
    </row>
    <row r="357" spans="2:21" ht="5.15" customHeight="1" x14ac:dyDescent="0.35"/>
    <row r="358" spans="2:21" x14ac:dyDescent="0.35">
      <c r="B358" s="7" t="s">
        <v>21</v>
      </c>
      <c r="C358" s="8" t="s">
        <v>14</v>
      </c>
      <c r="D358" s="8" t="s">
        <v>15</v>
      </c>
      <c r="E358" s="8" t="s">
        <v>6</v>
      </c>
      <c r="F358" s="8" t="s">
        <v>16</v>
      </c>
      <c r="G358" s="8" t="s">
        <v>17</v>
      </c>
      <c r="H358" s="8" t="s">
        <v>18</v>
      </c>
    </row>
    <row r="359" spans="2:21" x14ac:dyDescent="0.35">
      <c r="B359" s="8" t="s">
        <v>22</v>
      </c>
      <c r="C359" s="9">
        <v>-6.7707453825678554E-2</v>
      </c>
      <c r="D359" s="9">
        <v>3.8042898703904066E-2</v>
      </c>
      <c r="E359" s="9" t="s">
        <v>4</v>
      </c>
      <c r="F359" s="9">
        <v>2.1911304738799986E-2</v>
      </c>
      <c r="G359" s="9">
        <v>-4.7766843202387721E-2</v>
      </c>
      <c r="H359" s="9">
        <v>3.1277603362348694E-2</v>
      </c>
    </row>
    <row r="360" spans="2:21" x14ac:dyDescent="0.35">
      <c r="B360" s="8" t="s">
        <v>23</v>
      </c>
      <c r="C360" s="10">
        <v>-6.7707453825678554E-2</v>
      </c>
      <c r="D360" s="10">
        <v>3.8042898703904066E-2</v>
      </c>
      <c r="E360" s="10" t="s">
        <v>4</v>
      </c>
      <c r="F360" s="10">
        <v>2.1911304738799986E-2</v>
      </c>
      <c r="G360" s="10">
        <v>-4.1612058882499248E-2</v>
      </c>
      <c r="H360" s="10">
        <v>2.7247466769008674E-2</v>
      </c>
    </row>
    <row r="361" spans="2:21" x14ac:dyDescent="0.35">
      <c r="B361" s="8" t="s">
        <v>24</v>
      </c>
      <c r="C361" s="9">
        <v>-0.19756568527219281</v>
      </c>
      <c r="D361" s="9">
        <v>0.31380907554859977</v>
      </c>
      <c r="E361" s="9" t="s">
        <v>4</v>
      </c>
      <c r="F361" s="9">
        <v>-0.10227726613900828</v>
      </c>
      <c r="G361" s="9">
        <v>-0.21361348363558663</v>
      </c>
      <c r="H361" s="9">
        <v>0.13987354755043879</v>
      </c>
    </row>
    <row r="362" spans="2:21" x14ac:dyDescent="0.35">
      <c r="B362" s="8" t="s">
        <v>25</v>
      </c>
      <c r="C362" s="10">
        <v>0.27963936091056818</v>
      </c>
      <c r="D362" s="10">
        <v>-0.65483289037987491</v>
      </c>
      <c r="E362" s="10" t="s">
        <v>4</v>
      </c>
      <c r="F362" s="10">
        <v>0.31741835614380642</v>
      </c>
      <c r="G362" s="10">
        <v>-0.20158736000368127</v>
      </c>
      <c r="H362" s="10">
        <v>0.13199887340981126</v>
      </c>
    </row>
    <row r="363" spans="2:21" x14ac:dyDescent="0.35">
      <c r="B363" s="8" t="s">
        <v>26</v>
      </c>
      <c r="C363" s="9">
        <v>0.1959264792567787</v>
      </c>
      <c r="D363" s="9">
        <v>0.6882892901544726</v>
      </c>
      <c r="E363" s="9" t="s">
        <v>4</v>
      </c>
      <c r="F363" s="9">
        <v>-0.71773745999894412</v>
      </c>
      <c r="G363" s="9">
        <v>1.5399648224535545E-3</v>
      </c>
      <c r="H363" s="9">
        <v>-1.008364917578386E-3</v>
      </c>
    </row>
    <row r="364" spans="2:21" x14ac:dyDescent="0.35">
      <c r="B364" s="8" t="s">
        <v>27</v>
      </c>
      <c r="C364" s="10">
        <v>-0.57190264509423094</v>
      </c>
      <c r="D364" s="10">
        <v>-0.72877188235240731</v>
      </c>
      <c r="E364" s="10" t="s">
        <v>4</v>
      </c>
      <c r="F364" s="10">
        <v>1.0457252115818174</v>
      </c>
      <c r="G364" s="10">
        <v>-0.41866608961313312</v>
      </c>
      <c r="H364" s="10">
        <v>0.27414145491470798</v>
      </c>
    </row>
    <row r="365" spans="2:21" x14ac:dyDescent="0.35">
      <c r="B365" s="8" t="s">
        <v>28</v>
      </c>
      <c r="C365" s="9">
        <v>0.45564294214980716</v>
      </c>
      <c r="D365" s="9">
        <v>0.13675693646508125</v>
      </c>
      <c r="E365" s="9" t="s">
        <v>4</v>
      </c>
      <c r="F365" s="9">
        <v>-0.46936031824332769</v>
      </c>
      <c r="G365" s="9">
        <v>0.17524614876242389</v>
      </c>
      <c r="H365" s="9">
        <v>-0.11475071753320948</v>
      </c>
    </row>
    <row r="366" spans="2:21" x14ac:dyDescent="0.35">
      <c r="B366" s="8" t="s">
        <v>29</v>
      </c>
      <c r="C366" s="10">
        <v>-0.19756568527219281</v>
      </c>
      <c r="D366" s="10">
        <v>0.31380907554859977</v>
      </c>
      <c r="E366" s="10" t="s">
        <v>4</v>
      </c>
      <c r="F366" s="10">
        <v>-0.10227726613900828</v>
      </c>
      <c r="G366" s="10">
        <v>0.14912894241309232</v>
      </c>
      <c r="H366" s="10">
        <v>-9.7649239470991495E-2</v>
      </c>
    </row>
    <row r="367" spans="2:21" x14ac:dyDescent="0.35">
      <c r="B367" s="8" t="s">
        <v>30</v>
      </c>
      <c r="C367" s="9">
        <v>-1.0267778939334318</v>
      </c>
      <c r="D367" s="9">
        <v>-0.30072861221283809</v>
      </c>
      <c r="E367" s="9" t="s">
        <v>4</v>
      </c>
      <c r="F367" s="9">
        <v>1.0515844603524453</v>
      </c>
      <c r="G367" s="9">
        <v>-0.12839642317819783</v>
      </c>
      <c r="H367" s="9">
        <v>8.4073640376370634E-2</v>
      </c>
    </row>
    <row r="368" spans="2:21" x14ac:dyDescent="0.35">
      <c r="B368" s="8" t="s">
        <v>31</v>
      </c>
      <c r="C368" s="10">
        <v>8.4480574964395982E-2</v>
      </c>
      <c r="D368" s="10">
        <v>-0.77832197392969715</v>
      </c>
      <c r="E368" s="10" t="s">
        <v>4</v>
      </c>
      <c r="F368" s="10">
        <v>0.57165474667005101</v>
      </c>
      <c r="G368" s="10">
        <v>-0.33030370772858886</v>
      </c>
      <c r="H368" s="10">
        <v>0.21628199953836869</v>
      </c>
    </row>
    <row r="369" spans="2:8" x14ac:dyDescent="0.35">
      <c r="B369" s="8" t="s">
        <v>32</v>
      </c>
      <c r="C369" s="9">
        <v>-3.1497768788226743E-3</v>
      </c>
      <c r="D369" s="9">
        <v>-0.6369785385353095</v>
      </c>
      <c r="E369" s="9" t="s">
        <v>4</v>
      </c>
      <c r="F369" s="9">
        <v>0.52452483702066099</v>
      </c>
      <c r="G369" s="9">
        <v>-0.35916726974394869</v>
      </c>
      <c r="H369" s="9">
        <v>0.23518178407124762</v>
      </c>
    </row>
    <row r="370" spans="2:8" x14ac:dyDescent="0.35">
      <c r="B370" s="8" t="s">
        <v>33</v>
      </c>
      <c r="C370" s="10">
        <v>0.30271203580693062</v>
      </c>
      <c r="D370" s="10">
        <v>-0.12115488853504897</v>
      </c>
      <c r="E370" s="10" t="s">
        <v>4</v>
      </c>
      <c r="F370" s="10">
        <v>-0.13806526648866485</v>
      </c>
      <c r="G370" s="10">
        <v>-0.17171726664911841</v>
      </c>
      <c r="H370" s="10">
        <v>0.11244001480192833</v>
      </c>
    </row>
    <row r="371" spans="2:8" x14ac:dyDescent="0.35">
      <c r="B371" s="8" t="s">
        <v>34</v>
      </c>
      <c r="C371" s="9">
        <v>0.23741148130727252</v>
      </c>
      <c r="D371" s="9">
        <v>-0.52041014892956683</v>
      </c>
      <c r="E371" s="9" t="s">
        <v>4</v>
      </c>
      <c r="F371" s="9">
        <v>0.240359694915388</v>
      </c>
      <c r="G371" s="9">
        <v>-3.8676038575091262E-2</v>
      </c>
      <c r="H371" s="9">
        <v>2.5324968389750305E-2</v>
      </c>
    </row>
    <row r="372" spans="2:8" x14ac:dyDescent="0.35">
      <c r="B372" s="8" t="s">
        <v>35</v>
      </c>
      <c r="C372" s="10">
        <v>-0.57190264509423094</v>
      </c>
      <c r="D372" s="10">
        <v>-0.72877188235240731</v>
      </c>
      <c r="E372" s="10" t="s">
        <v>4</v>
      </c>
      <c r="F372" s="10">
        <v>1.0457252115818174</v>
      </c>
      <c r="G372" s="10">
        <v>1.8886989318814951</v>
      </c>
      <c r="H372" s="10">
        <v>-1.2367150956990405</v>
      </c>
    </row>
    <row r="373" spans="2:8" x14ac:dyDescent="0.35">
      <c r="B373" s="8" t="s">
        <v>36</v>
      </c>
      <c r="C373" s="9">
        <v>0.52020061909666315</v>
      </c>
      <c r="D373" s="9">
        <v>-0.53826450077413224</v>
      </c>
      <c r="E373" s="9" t="s">
        <v>4</v>
      </c>
      <c r="F373" s="9">
        <v>3.3253214038533291E-2</v>
      </c>
      <c r="G373" s="9">
        <v>0.72753879633994911</v>
      </c>
      <c r="H373" s="9">
        <v>-0.47639049133362471</v>
      </c>
    </row>
    <row r="374" spans="2:8" x14ac:dyDescent="0.35">
      <c r="B374" s="8" t="s">
        <v>37</v>
      </c>
      <c r="C374" s="10">
        <v>6.2150777620835651E-2</v>
      </c>
      <c r="D374" s="10">
        <v>-0.23772327814079164</v>
      </c>
      <c r="E374" s="10" t="s">
        <v>4</v>
      </c>
      <c r="F374" s="10">
        <v>0.1460998756166082</v>
      </c>
      <c r="G374" s="10">
        <v>-6.3195083762964052E-2</v>
      </c>
      <c r="H374" s="10">
        <v>4.1379974724593357E-2</v>
      </c>
    </row>
    <row r="375" spans="2:8" x14ac:dyDescent="0.35">
      <c r="B375" s="8" t="s">
        <v>38</v>
      </c>
      <c r="C375" s="9">
        <v>-0.48035482306158361</v>
      </c>
      <c r="D375" s="9">
        <v>0.33166342739316523</v>
      </c>
      <c r="E375" s="9" t="s">
        <v>4</v>
      </c>
      <c r="F375" s="9">
        <v>0.10482921473784647</v>
      </c>
      <c r="G375" s="9">
        <v>-0.42891471277562943</v>
      </c>
      <c r="H375" s="9">
        <v>0.28085222642055319</v>
      </c>
    </row>
    <row r="376" spans="2:8" x14ac:dyDescent="0.35">
      <c r="B376" s="8" t="s">
        <v>39</v>
      </c>
      <c r="C376" s="10">
        <v>-0.2206383601685552</v>
      </c>
      <c r="D376" s="10">
        <v>-0.21986892629622623</v>
      </c>
      <c r="E376" s="10" t="s">
        <v>4</v>
      </c>
      <c r="F376" s="10">
        <v>0.35320635649346299</v>
      </c>
      <c r="G376" s="10">
        <v>-0.11273503720271338</v>
      </c>
      <c r="H376" s="10">
        <v>7.3818606009323218E-2</v>
      </c>
    </row>
    <row r="377" spans="2:8" x14ac:dyDescent="0.35">
      <c r="B377" s="8" t="s">
        <v>40</v>
      </c>
      <c r="C377" s="9">
        <v>0.39034238765014884</v>
      </c>
      <c r="D377" s="9">
        <v>-0.26249832392943651</v>
      </c>
      <c r="E377" s="9" t="s">
        <v>4</v>
      </c>
      <c r="F377" s="9">
        <v>-9.0935356839274978E-2</v>
      </c>
      <c r="G377" s="9">
        <v>-0.15854594793239224</v>
      </c>
      <c r="H377" s="9">
        <v>0.10381546993017812</v>
      </c>
    </row>
    <row r="378" spans="2:8" x14ac:dyDescent="0.35">
      <c r="B378" s="8" t="s">
        <v>41</v>
      </c>
      <c r="C378" s="10">
        <v>-6.7707453825678554E-2</v>
      </c>
      <c r="D378" s="10">
        <v>3.8042898703904066E-2</v>
      </c>
      <c r="E378" s="10" t="s">
        <v>4</v>
      </c>
      <c r="F378" s="10">
        <v>2.1911304738799986E-2</v>
      </c>
      <c r="G378" s="10">
        <v>-7.4750007445461508E-2</v>
      </c>
      <c r="H378" s="10">
        <v>4.8946108377011535E-2</v>
      </c>
    </row>
    <row r="379" spans="2:8" x14ac:dyDescent="0.35">
      <c r="B379" s="8" t="s">
        <v>42</v>
      </c>
      <c r="C379" s="9">
        <v>6.2150777620835651E-2</v>
      </c>
      <c r="D379" s="9">
        <v>-0.23772327814079164</v>
      </c>
      <c r="E379" s="9" t="s">
        <v>4</v>
      </c>
      <c r="F379" s="9">
        <v>0.1460998756166082</v>
      </c>
      <c r="G379" s="9">
        <v>-6.4164640262381722E-2</v>
      </c>
      <c r="H379" s="9">
        <v>4.2014837771700911E-2</v>
      </c>
    </row>
    <row r="380" spans="2:8" x14ac:dyDescent="0.35">
      <c r="B380" s="8" t="s">
        <v>43</v>
      </c>
      <c r="C380" s="10">
        <v>0.47797273949336749</v>
      </c>
      <c r="D380" s="10">
        <v>-0.40384175932382421</v>
      </c>
      <c r="E380" s="10" t="s">
        <v>4</v>
      </c>
      <c r="F380" s="10">
        <v>-4.3805447189884994E-2</v>
      </c>
      <c r="G380" s="10">
        <v>-5.7375640858061405E-2</v>
      </c>
      <c r="H380" s="10">
        <v>3.7569418808260577E-2</v>
      </c>
    </row>
    <row r="381" spans="2:8" x14ac:dyDescent="0.35">
      <c r="B381" s="8" t="s">
        <v>44</v>
      </c>
      <c r="C381" s="9">
        <v>0.39034238765014884</v>
      </c>
      <c r="D381" s="9">
        <v>-0.26249832392943651</v>
      </c>
      <c r="E381" s="9" t="s">
        <v>4</v>
      </c>
      <c r="F381" s="9">
        <v>-9.0935356839274978E-2</v>
      </c>
      <c r="G381" s="9">
        <v>-0.17895292040488728</v>
      </c>
      <c r="H381" s="9">
        <v>0.11717790186055893</v>
      </c>
    </row>
    <row r="382" spans="2:8" x14ac:dyDescent="0.35">
      <c r="B382" s="8" t="s">
        <v>45</v>
      </c>
      <c r="C382" s="10">
        <v>0.47797273949336749</v>
      </c>
      <c r="D382" s="10">
        <v>-0.40384175932382421</v>
      </c>
      <c r="E382" s="10" t="s">
        <v>4</v>
      </c>
      <c r="F382" s="10">
        <v>-4.3805447189884994E-2</v>
      </c>
      <c r="G382" s="10">
        <v>-6.4611294613830278E-2</v>
      </c>
      <c r="H382" s="10">
        <v>4.2307305866891187E-2</v>
      </c>
    </row>
    <row r="383" spans="2:8" x14ac:dyDescent="0.35">
      <c r="B383" s="8" t="s">
        <v>46</v>
      </c>
      <c r="C383" s="9">
        <v>-0.58714037961173549</v>
      </c>
      <c r="D383" s="9">
        <v>1.141107606082687</v>
      </c>
      <c r="E383" s="9" t="s">
        <v>4</v>
      </c>
      <c r="F383" s="9">
        <v>-0.47484297877243303</v>
      </c>
      <c r="G383" s="9">
        <v>-8.5116956572408906E-2</v>
      </c>
      <c r="H383" s="9">
        <v>5.5734359413330867E-2</v>
      </c>
    </row>
    <row r="384" spans="2:8" x14ac:dyDescent="0.35">
      <c r="B384" s="8" t="s">
        <v>47</v>
      </c>
      <c r="C384" s="10">
        <v>0.39034238765014884</v>
      </c>
      <c r="D384" s="10">
        <v>-0.26249832392943651</v>
      </c>
      <c r="E384" s="10" t="s">
        <v>4</v>
      </c>
      <c r="F384" s="10">
        <v>-9.0935356839274978E-2</v>
      </c>
      <c r="G384" s="10">
        <v>-7.8073071366416391E-2</v>
      </c>
      <c r="H384" s="10">
        <v>5.1122041896985077E-2</v>
      </c>
    </row>
    <row r="385" spans="2:8" x14ac:dyDescent="0.35">
      <c r="B385" s="8" t="s">
        <v>48</v>
      </c>
      <c r="C385" s="9">
        <v>0.17285380436041642</v>
      </c>
      <c r="D385" s="9">
        <v>0.15461128830964677</v>
      </c>
      <c r="E385" s="9" t="s">
        <v>4</v>
      </c>
      <c r="F385" s="9">
        <v>-0.26225383736647312</v>
      </c>
      <c r="G385" s="9">
        <v>-0.14289297759049394</v>
      </c>
      <c r="H385" s="9">
        <v>9.3565946097880076E-2</v>
      </c>
    </row>
    <row r="386" spans="2:8" x14ac:dyDescent="0.35">
      <c r="B386" s="8" t="s">
        <v>49</v>
      </c>
      <c r="C386" s="10">
        <v>6.2150777620835651E-2</v>
      </c>
      <c r="D386" s="10">
        <v>-0.23772327814079164</v>
      </c>
      <c r="E386" s="10" t="s">
        <v>4</v>
      </c>
      <c r="F386" s="10">
        <v>0.1460998756166082</v>
      </c>
      <c r="G386" s="10">
        <v>6.8834928669095422E-3</v>
      </c>
      <c r="H386" s="10">
        <v>-4.5072930343447518E-3</v>
      </c>
    </row>
    <row r="387" spans="2:8" x14ac:dyDescent="0.35">
      <c r="B387" s="8" t="s">
        <v>50</v>
      </c>
      <c r="C387" s="9">
        <v>1.3071849481546063</v>
      </c>
      <c r="D387" s="9">
        <v>0.21069592843761359</v>
      </c>
      <c r="E387" s="9" t="s">
        <v>4</v>
      </c>
      <c r="F387" s="9">
        <v>-1.1976671736813387</v>
      </c>
      <c r="G387" s="9">
        <v>-1.5212002688406445E-3</v>
      </c>
      <c r="H387" s="9">
        <v>9.9607793719849735E-4</v>
      </c>
    </row>
    <row r="388" spans="2:8" x14ac:dyDescent="0.35">
      <c r="B388" s="8" t="s">
        <v>51</v>
      </c>
      <c r="C388" s="10">
        <v>-6.7707453825678554E-2</v>
      </c>
      <c r="D388" s="10">
        <v>3.8042898703904066E-2</v>
      </c>
      <c r="E388" s="10" t="s">
        <v>4</v>
      </c>
      <c r="F388" s="10">
        <v>2.1911304738799986E-2</v>
      </c>
      <c r="G388" s="10">
        <v>-0.1151243110669915</v>
      </c>
      <c r="H388" s="10">
        <v>7.5383096254874118E-2</v>
      </c>
    </row>
    <row r="389" spans="2:8" x14ac:dyDescent="0.35">
      <c r="B389" s="8" t="s">
        <v>52</v>
      </c>
      <c r="C389" s="9">
        <v>0.26048415620363474</v>
      </c>
      <c r="D389" s="9">
        <v>1.3267852915259171E-2</v>
      </c>
      <c r="E389" s="9" t="s">
        <v>4</v>
      </c>
      <c r="F389" s="9">
        <v>-0.21512392771708325</v>
      </c>
      <c r="G389" s="9">
        <v>-7.7998226175493485E-2</v>
      </c>
      <c r="H389" s="9">
        <v>5.1073033462716209E-2</v>
      </c>
    </row>
    <row r="390" spans="2:8" x14ac:dyDescent="0.35">
      <c r="B390" s="8" t="s">
        <v>53</v>
      </c>
      <c r="C390" s="10">
        <v>0.89453757891870145</v>
      </c>
      <c r="D390" s="10">
        <v>0.50431645712687478</v>
      </c>
      <c r="E390" s="10" t="s">
        <v>4</v>
      </c>
      <c r="F390" s="10">
        <v>-1.1147492636822922</v>
      </c>
      <c r="G390" s="10">
        <v>-0.41477103234829027</v>
      </c>
      <c r="H390" s="10">
        <v>0.27159098165677892</v>
      </c>
    </row>
    <row r="391" spans="2:8" x14ac:dyDescent="0.35">
      <c r="B391" s="8" t="s">
        <v>54</v>
      </c>
      <c r="C391" s="9">
        <v>-0.19756568527219281</v>
      </c>
      <c r="D391" s="9">
        <v>0.31380907554859977</v>
      </c>
      <c r="E391" s="9" t="s">
        <v>4</v>
      </c>
      <c r="F391" s="9">
        <v>-0.10227726613900828</v>
      </c>
      <c r="G391" s="9">
        <v>-8.9113508534530816E-2</v>
      </c>
      <c r="H391" s="9">
        <v>5.8351291132235347E-2</v>
      </c>
    </row>
    <row r="392" spans="2:8" x14ac:dyDescent="0.35">
      <c r="B392" s="8" t="s">
        <v>55</v>
      </c>
      <c r="C392" s="10">
        <v>-0.47643735287215472</v>
      </c>
      <c r="D392" s="10">
        <v>1.5334421725331255</v>
      </c>
      <c r="E392" s="10" t="s">
        <v>4</v>
      </c>
      <c r="F392" s="10">
        <v>-0.8831966917555143</v>
      </c>
      <c r="G392" s="10">
        <v>-0.14179317297904481</v>
      </c>
      <c r="H392" s="10">
        <v>9.2845796929403354E-2</v>
      </c>
    </row>
    <row r="393" spans="2:8" x14ac:dyDescent="0.35">
      <c r="B393" s="8" t="s">
        <v>56</v>
      </c>
      <c r="C393" s="9">
        <v>-0.70176087654074515</v>
      </c>
      <c r="D393" s="9">
        <v>-0.45300570550771158</v>
      </c>
      <c r="E393" s="9" t="s">
        <v>4</v>
      </c>
      <c r="F393" s="9">
        <v>0.92153664070400909</v>
      </c>
      <c r="G393" s="9">
        <v>0.55227021768126061</v>
      </c>
      <c r="H393" s="9">
        <v>-0.36162508676330346</v>
      </c>
    </row>
    <row r="394" spans="2:8" x14ac:dyDescent="0.35">
      <c r="B394" s="8" t="s">
        <v>57</v>
      </c>
      <c r="C394" s="10">
        <v>0.61174844112931048</v>
      </c>
      <c r="D394" s="10">
        <v>0.52217080897144019</v>
      </c>
      <c r="E394" s="10" t="s">
        <v>4</v>
      </c>
      <c r="F394" s="10">
        <v>-0.90764278280543764</v>
      </c>
      <c r="G394" s="10">
        <v>-0.11782508205109479</v>
      </c>
      <c r="H394" s="10">
        <v>7.7151553995642316E-2</v>
      </c>
    </row>
    <row r="395" spans="2:8" x14ac:dyDescent="0.35">
      <c r="B395" s="8" t="s">
        <v>58</v>
      </c>
      <c r="C395" s="9">
        <v>-0.19756568527219281</v>
      </c>
      <c r="D395" s="9">
        <v>0.31380907554859977</v>
      </c>
      <c r="E395" s="9" t="s">
        <v>4</v>
      </c>
      <c r="F395" s="9">
        <v>-0.10227726613900828</v>
      </c>
      <c r="G395" s="9">
        <v>-3.1350110966824954E-2</v>
      </c>
      <c r="H395" s="9">
        <v>2.0527970249810248E-2</v>
      </c>
    </row>
    <row r="396" spans="2:8" x14ac:dyDescent="0.35">
      <c r="B396" s="8" t="s">
        <v>59</v>
      </c>
      <c r="C396" s="10">
        <v>-0.38880700102893639</v>
      </c>
      <c r="D396" s="10">
        <v>1.3920987371387377</v>
      </c>
      <c r="E396" s="10" t="s">
        <v>4</v>
      </c>
      <c r="F396" s="10">
        <v>-0.83606678210612451</v>
      </c>
      <c r="G396" s="10">
        <v>-8.8139744218320049E-2</v>
      </c>
      <c r="H396" s="10">
        <v>5.7713672817753053E-2</v>
      </c>
    </row>
    <row r="397" spans="2:8" x14ac:dyDescent="0.35">
      <c r="B397" s="8" t="s">
        <v>60</v>
      </c>
      <c r="C397" s="9">
        <v>-0.48035482306158361</v>
      </c>
      <c r="D397" s="9">
        <v>0.33166342739316523</v>
      </c>
      <c r="E397" s="9" t="s">
        <v>4</v>
      </c>
      <c r="F397" s="9">
        <v>0.10482921473784647</v>
      </c>
      <c r="G397" s="9">
        <v>4.0262301175567144E-2</v>
      </c>
      <c r="H397" s="9">
        <v>-2.6363648970670714E-2</v>
      </c>
    </row>
    <row r="398" spans="2:8" x14ac:dyDescent="0.35">
      <c r="B398" s="8" t="s">
        <v>61</v>
      </c>
      <c r="C398" s="10">
        <v>0.30271203580693062</v>
      </c>
      <c r="D398" s="10">
        <v>-0.12115488853504897</v>
      </c>
      <c r="E398" s="10" t="s">
        <v>4</v>
      </c>
      <c r="F398" s="10">
        <v>-0.13806526648866485</v>
      </c>
      <c r="G398" s="10">
        <v>-5.2523650544179873E-2</v>
      </c>
      <c r="H398" s="10">
        <v>3.4392348305347986E-2</v>
      </c>
    </row>
    <row r="399" spans="2:8" x14ac:dyDescent="0.35">
      <c r="B399" s="8" t="s">
        <v>62</v>
      </c>
      <c r="C399" s="9">
        <v>-0.3544140618044983</v>
      </c>
      <c r="D399" s="9">
        <v>-1.1458814945914906</v>
      </c>
      <c r="E399" s="9" t="s">
        <v>4</v>
      </c>
      <c r="F399" s="9">
        <v>1.2170436921090155</v>
      </c>
      <c r="G399" s="9">
        <v>0.46724983489324023</v>
      </c>
      <c r="H399" s="9">
        <v>-0.30595396361012395</v>
      </c>
    </row>
    <row r="400" spans="2:8" x14ac:dyDescent="0.35">
      <c r="B400" s="8" t="s">
        <v>63</v>
      </c>
      <c r="C400" s="10">
        <v>6.2150777620835651E-2</v>
      </c>
      <c r="D400" s="10">
        <v>-0.23772327814079164</v>
      </c>
      <c r="E400" s="10" t="s">
        <v>4</v>
      </c>
      <c r="F400" s="10">
        <v>0.1460998756166082</v>
      </c>
      <c r="G400" s="10">
        <v>-4.4202919535737545E-2</v>
      </c>
      <c r="H400" s="10">
        <v>2.8943955514052114E-2</v>
      </c>
    </row>
    <row r="401" spans="2:8" x14ac:dyDescent="0.35">
      <c r="B401" s="8" t="s">
        <v>64</v>
      </c>
      <c r="C401" s="9">
        <v>0.27963936091056818</v>
      </c>
      <c r="D401" s="9">
        <v>-0.65483289037987491</v>
      </c>
      <c r="E401" s="9" t="s">
        <v>4</v>
      </c>
      <c r="F401" s="9">
        <v>0.31741835614380642</v>
      </c>
      <c r="G401" s="9">
        <v>-6.7739784773813413E-2</v>
      </c>
      <c r="H401" s="9">
        <v>4.4355832999663398E-2</v>
      </c>
    </row>
    <row r="402" spans="2:8" x14ac:dyDescent="0.35">
      <c r="B402" s="8" t="s">
        <v>65</v>
      </c>
      <c r="C402" s="10">
        <v>-6.7707453825678554E-2</v>
      </c>
      <c r="D402" s="10">
        <v>3.8042898703904066E-2</v>
      </c>
      <c r="E402" s="10" t="s">
        <v>4</v>
      </c>
      <c r="F402" s="10">
        <v>2.1911304738799986E-2</v>
      </c>
      <c r="G402" s="10">
        <v>-4.2907839860517799E-2</v>
      </c>
      <c r="H402" s="10">
        <v>2.8095940747144957E-2</v>
      </c>
    </row>
    <row r="403" spans="2:8" x14ac:dyDescent="0.35">
      <c r="B403" s="8" t="s">
        <v>66</v>
      </c>
      <c r="C403" s="9">
        <v>-0.19756568527219281</v>
      </c>
      <c r="D403" s="9">
        <v>0.31380907554859977</v>
      </c>
      <c r="E403" s="9" t="s">
        <v>4</v>
      </c>
      <c r="F403" s="9">
        <v>-0.10227726613900828</v>
      </c>
      <c r="G403" s="9">
        <v>-4.2368106445376474E-2</v>
      </c>
      <c r="H403" s="9">
        <v>2.7742524725728801E-2</v>
      </c>
    </row>
    <row r="404" spans="2:8" x14ac:dyDescent="0.35">
      <c r="B404" s="8" t="s">
        <v>67</v>
      </c>
      <c r="C404" s="10">
        <v>-0.19756568527219281</v>
      </c>
      <c r="D404" s="10">
        <v>0.31380907554859977</v>
      </c>
      <c r="E404" s="10" t="s">
        <v>4</v>
      </c>
      <c r="F404" s="10">
        <v>-0.10227726613900828</v>
      </c>
      <c r="G404" s="10">
        <v>-0.20173794589687902</v>
      </c>
      <c r="H404" s="10">
        <v>0.13209747665682486</v>
      </c>
    </row>
    <row r="405" spans="2:8" x14ac:dyDescent="0.35">
      <c r="B405" s="8" t="s">
        <v>68</v>
      </c>
      <c r="C405" s="9">
        <v>-0.62936825921503126</v>
      </c>
      <c r="D405" s="9">
        <v>1.2755303475329949</v>
      </c>
      <c r="E405" s="9" t="s">
        <v>4</v>
      </c>
      <c r="F405" s="9">
        <v>-0.55190164000085129</v>
      </c>
      <c r="G405" s="9">
        <v>-0.11455231772310348</v>
      </c>
      <c r="H405" s="9">
        <v>7.5008556516918568E-2</v>
      </c>
    </row>
    <row r="406" spans="2:8" x14ac:dyDescent="0.35">
      <c r="B406" s="8" t="s">
        <v>69</v>
      </c>
      <c r="C406" s="10">
        <v>0.1959264792567787</v>
      </c>
      <c r="D406" s="10">
        <v>0.6882892901544726</v>
      </c>
      <c r="E406" s="10" t="s">
        <v>4</v>
      </c>
      <c r="F406" s="10">
        <v>-0.71773745999894412</v>
      </c>
      <c r="G406" s="10">
        <v>-3.3616851049858912E-2</v>
      </c>
      <c r="H406" s="10">
        <v>2.201222569751235E-2</v>
      </c>
    </row>
    <row r="407" spans="2:8" x14ac:dyDescent="0.35">
      <c r="B407" s="8" t="s">
        <v>70</v>
      </c>
      <c r="C407" s="9">
        <v>-0.57190264509423094</v>
      </c>
      <c r="D407" s="9">
        <v>-0.72877188235240731</v>
      </c>
      <c r="E407" s="9" t="s">
        <v>4</v>
      </c>
      <c r="F407" s="9">
        <v>1.0457252115818174</v>
      </c>
      <c r="G407" s="9">
        <v>-0.11492973730601982</v>
      </c>
      <c r="H407" s="9">
        <v>7.5255689867672906E-2</v>
      </c>
    </row>
    <row r="408" spans="2:8" x14ac:dyDescent="0.35">
      <c r="B408" s="8" t="s">
        <v>71</v>
      </c>
      <c r="C408" s="10">
        <v>0.45564294214980716</v>
      </c>
      <c r="D408" s="10">
        <v>0.13675693646508125</v>
      </c>
      <c r="E408" s="10" t="s">
        <v>4</v>
      </c>
      <c r="F408" s="10">
        <v>-0.46936031824332769</v>
      </c>
      <c r="G408" s="10">
        <v>0.14144312779188059</v>
      </c>
      <c r="H408" s="10">
        <v>-9.2616588261025021E-2</v>
      </c>
    </row>
    <row r="409" spans="2:8" x14ac:dyDescent="0.35">
      <c r="B409" s="8" t="s">
        <v>72</v>
      </c>
      <c r="C409" s="9">
        <v>0.17285380436041642</v>
      </c>
      <c r="D409" s="9">
        <v>0.15461128830964677</v>
      </c>
      <c r="E409" s="9" t="s">
        <v>4</v>
      </c>
      <c r="F409" s="9">
        <v>-0.26225383736647312</v>
      </c>
      <c r="G409" s="9">
        <v>9.4150979259596479E-2</v>
      </c>
      <c r="H409" s="9">
        <v>-6.1649813720811103E-2</v>
      </c>
    </row>
    <row r="410" spans="2:8" x14ac:dyDescent="0.35">
      <c r="B410" s="8" t="s">
        <v>73</v>
      </c>
      <c r="C410" s="10">
        <v>-1.0267778939334318</v>
      </c>
      <c r="D410" s="10">
        <v>-0.30072861221283809</v>
      </c>
      <c r="E410" s="10" t="s">
        <v>4</v>
      </c>
      <c r="F410" s="10">
        <v>1.0515844603524453</v>
      </c>
      <c r="G410" s="10">
        <v>-0.12925887455794577</v>
      </c>
      <c r="H410" s="10">
        <v>8.4638371272669849E-2</v>
      </c>
    </row>
    <row r="411" spans="2:8" x14ac:dyDescent="0.35">
      <c r="B411" s="8" t="s">
        <v>74</v>
      </c>
      <c r="C411" s="9">
        <v>0.32504183315049073</v>
      </c>
      <c r="D411" s="9">
        <v>-0.66175358432395426</v>
      </c>
      <c r="E411" s="9" t="s">
        <v>4</v>
      </c>
      <c r="F411" s="9">
        <v>0.2874896045647779</v>
      </c>
      <c r="G411" s="9">
        <v>-0.21973460542113071</v>
      </c>
      <c r="H411" s="9">
        <v>0.14388164200478121</v>
      </c>
    </row>
    <row r="412" spans="2:8" x14ac:dyDescent="0.35">
      <c r="B412" s="8" t="s">
        <v>75</v>
      </c>
      <c r="C412" s="10">
        <v>-0.50342749795794606</v>
      </c>
      <c r="D412" s="10">
        <v>-0.20201457445166077</v>
      </c>
      <c r="E412" s="10" t="s">
        <v>4</v>
      </c>
      <c r="F412" s="10">
        <v>0.56031283737031767</v>
      </c>
      <c r="G412" s="10">
        <v>-0.38540350336053014</v>
      </c>
      <c r="H412" s="10">
        <v>0.25236120087516889</v>
      </c>
    </row>
    <row r="413" spans="2:8" x14ac:dyDescent="0.35">
      <c r="B413" s="8" t="s">
        <v>76</v>
      </c>
      <c r="C413" s="9">
        <v>0.30271203580693062</v>
      </c>
      <c r="D413" s="9">
        <v>-0.12115488853504897</v>
      </c>
      <c r="E413" s="9" t="s">
        <v>4</v>
      </c>
      <c r="F413" s="9">
        <v>-0.13806526648866485</v>
      </c>
      <c r="G413" s="9">
        <v>-0.17245578164202455</v>
      </c>
      <c r="H413" s="9">
        <v>0.1129235924779205</v>
      </c>
    </row>
    <row r="414" spans="2:8" x14ac:dyDescent="0.35">
      <c r="B414" s="8" t="s">
        <v>77</v>
      </c>
      <c r="C414" s="10">
        <v>0.26048415620363474</v>
      </c>
      <c r="D414" s="10">
        <v>1.3267852915259171E-2</v>
      </c>
      <c r="E414" s="10" t="s">
        <v>4</v>
      </c>
      <c r="F414" s="10">
        <v>-0.21512392771708325</v>
      </c>
      <c r="G414" s="10">
        <v>-2.1743505288412679E-3</v>
      </c>
      <c r="H414" s="10">
        <v>1.4237590104850401E-3</v>
      </c>
    </row>
    <row r="415" spans="2:8" x14ac:dyDescent="0.35">
      <c r="B415" s="8" t="s">
        <v>78</v>
      </c>
      <c r="C415" s="9">
        <v>-0.57190264509423094</v>
      </c>
      <c r="D415" s="9">
        <v>-0.72877188235240731</v>
      </c>
      <c r="E415" s="9" t="s">
        <v>4</v>
      </c>
      <c r="F415" s="9">
        <v>1.0457252115818174</v>
      </c>
      <c r="G415" s="9">
        <v>1.1471390006887496</v>
      </c>
      <c r="H415" s="9">
        <v>-0.75114360212171061</v>
      </c>
    </row>
    <row r="416" spans="2:8" x14ac:dyDescent="0.35">
      <c r="B416" s="8" t="s">
        <v>79</v>
      </c>
      <c r="C416" s="10">
        <v>0.52020061909666315</v>
      </c>
      <c r="D416" s="10">
        <v>-0.53826450077413224</v>
      </c>
      <c r="E416" s="10" t="s">
        <v>4</v>
      </c>
      <c r="F416" s="10">
        <v>3.3253214038533291E-2</v>
      </c>
      <c r="G416" s="10">
        <v>0.76588160920174975</v>
      </c>
      <c r="H416" s="10">
        <v>-0.50149726440227538</v>
      </c>
    </row>
    <row r="417" spans="2:8" x14ac:dyDescent="0.35">
      <c r="B417" s="8" t="s">
        <v>80</v>
      </c>
      <c r="C417" s="9">
        <v>6.2150777620835651E-2</v>
      </c>
      <c r="D417" s="9">
        <v>-0.23772327814079164</v>
      </c>
      <c r="E417" s="9" t="s">
        <v>4</v>
      </c>
      <c r="F417" s="9">
        <v>0.1460998756166082</v>
      </c>
      <c r="G417" s="9">
        <v>-3.0153019474889908E-2</v>
      </c>
      <c r="H417" s="9">
        <v>1.9744117887732841E-2</v>
      </c>
    </row>
    <row r="418" spans="2:8" x14ac:dyDescent="0.35">
      <c r="B418" s="8" t="s">
        <v>81</v>
      </c>
      <c r="C418" s="10">
        <v>-0.10993533342897446</v>
      </c>
      <c r="D418" s="10">
        <v>0.1724656401542122</v>
      </c>
      <c r="E418" s="10" t="s">
        <v>4</v>
      </c>
      <c r="F418" s="10">
        <v>-5.5147356489618354E-2</v>
      </c>
      <c r="G418" s="10">
        <v>-0.31165459924713551</v>
      </c>
      <c r="H418" s="10">
        <v>0.20407061232835499</v>
      </c>
    </row>
    <row r="419" spans="2:8" x14ac:dyDescent="0.35">
      <c r="B419" s="8" t="s">
        <v>82</v>
      </c>
      <c r="C419" s="9">
        <v>0.27963936091056818</v>
      </c>
      <c r="D419" s="9">
        <v>-0.65483289037987491</v>
      </c>
      <c r="E419" s="9" t="s">
        <v>4</v>
      </c>
      <c r="F419" s="9">
        <v>0.31741835614380642</v>
      </c>
      <c r="G419" s="9">
        <v>-9.9017673345656199E-2</v>
      </c>
      <c r="H419" s="9">
        <v>6.4836512215094677E-2</v>
      </c>
    </row>
    <row r="420" spans="2:8" x14ac:dyDescent="0.35">
      <c r="B420" s="8" t="s">
        <v>83</v>
      </c>
      <c r="C420" s="10">
        <v>0.39034238765014884</v>
      </c>
      <c r="D420" s="10">
        <v>-0.26249832392943651</v>
      </c>
      <c r="E420" s="10" t="s">
        <v>4</v>
      </c>
      <c r="F420" s="10">
        <v>-9.0935356839274978E-2</v>
      </c>
      <c r="G420" s="10">
        <v>0.271380217095331</v>
      </c>
      <c r="H420" s="10">
        <v>-0.17769905276620324</v>
      </c>
    </row>
    <row r="421" spans="2:8" x14ac:dyDescent="0.35">
      <c r="B421" s="8" t="s">
        <v>84</v>
      </c>
      <c r="C421" s="9">
        <v>-6.7707453825678554E-2</v>
      </c>
      <c r="D421" s="9">
        <v>3.8042898703904066E-2</v>
      </c>
      <c r="E421" s="9" t="s">
        <v>4</v>
      </c>
      <c r="F421" s="9">
        <v>2.1911304738799986E-2</v>
      </c>
      <c r="G421" s="9">
        <v>-2.4962181232028355E-2</v>
      </c>
      <c r="H421" s="9">
        <v>1.6345170651667434E-2</v>
      </c>
    </row>
    <row r="422" spans="2:8" x14ac:dyDescent="0.35">
      <c r="B422" s="8" t="s">
        <v>85</v>
      </c>
      <c r="C422" s="10">
        <v>6.2150777620835651E-2</v>
      </c>
      <c r="D422" s="10">
        <v>-0.23772327814079164</v>
      </c>
      <c r="E422" s="10" t="s">
        <v>4</v>
      </c>
      <c r="F422" s="10">
        <v>0.1460998756166082</v>
      </c>
      <c r="G422" s="10">
        <v>-2.0320894643491988E-2</v>
      </c>
      <c r="H422" s="10">
        <v>1.3306068394225871E-2</v>
      </c>
    </row>
    <row r="423" spans="2:8" x14ac:dyDescent="0.35">
      <c r="B423" s="8" t="s">
        <v>86</v>
      </c>
      <c r="C423" s="9">
        <v>0.21825627660033897</v>
      </c>
      <c r="D423" s="9">
        <v>0.14769059436556725</v>
      </c>
      <c r="E423" s="9" t="s">
        <v>4</v>
      </c>
      <c r="F423" s="9">
        <v>-0.29218258894550164</v>
      </c>
      <c r="G423" s="9">
        <v>-0.10714312929032806</v>
      </c>
      <c r="H423" s="9">
        <v>7.0157039407960198E-2</v>
      </c>
    </row>
    <row r="424" spans="2:8" x14ac:dyDescent="0.35">
      <c r="B424" s="8" t="s">
        <v>87</v>
      </c>
      <c r="C424" s="10">
        <v>0.13062592475712051</v>
      </c>
      <c r="D424" s="10">
        <v>0.28903402975995485</v>
      </c>
      <c r="E424" s="10" t="s">
        <v>4</v>
      </c>
      <c r="F424" s="10">
        <v>-0.33931249859489143</v>
      </c>
      <c r="G424" s="10">
        <v>-0.22591744185297294</v>
      </c>
      <c r="H424" s="10">
        <v>0.14793014704728594</v>
      </c>
    </row>
    <row r="425" spans="2:8" x14ac:dyDescent="0.35">
      <c r="B425" s="8" t="s">
        <v>88</v>
      </c>
      <c r="C425" s="9">
        <v>0.21825627660033897</v>
      </c>
      <c r="D425" s="9">
        <v>0.14769059436556725</v>
      </c>
      <c r="E425" s="9" t="s">
        <v>4</v>
      </c>
      <c r="F425" s="9">
        <v>-0.29218258894550164</v>
      </c>
      <c r="G425" s="9">
        <v>0.50859630601683015</v>
      </c>
      <c r="H425" s="9">
        <v>-0.33302752421276394</v>
      </c>
    </row>
    <row r="426" spans="2:8" x14ac:dyDescent="0.35">
      <c r="B426" s="8" t="s">
        <v>89</v>
      </c>
      <c r="C426" s="10">
        <v>-0.58714037961173549</v>
      </c>
      <c r="D426" s="10">
        <v>1.141107606082687</v>
      </c>
      <c r="E426" s="10" t="s">
        <v>4</v>
      </c>
      <c r="F426" s="10">
        <v>-0.47484297877243303</v>
      </c>
      <c r="G426" s="10">
        <v>-0.11739455766401968</v>
      </c>
      <c r="H426" s="10">
        <v>7.6869647758721821E-2</v>
      </c>
    </row>
    <row r="427" spans="2:8" x14ac:dyDescent="0.35">
      <c r="B427" s="8" t="s">
        <v>90</v>
      </c>
      <c r="C427" s="9">
        <v>0.40949759235708239</v>
      </c>
      <c r="D427" s="9">
        <v>-0.93059906722457064</v>
      </c>
      <c r="E427" s="9" t="s">
        <v>4</v>
      </c>
      <c r="F427" s="9">
        <v>0.44160692702161464</v>
      </c>
      <c r="G427" s="9">
        <v>-4.7516866520307399E-2</v>
      </c>
      <c r="H427" s="9">
        <v>3.1113919288047048E-2</v>
      </c>
    </row>
    <row r="428" spans="2:8" x14ac:dyDescent="0.35">
      <c r="B428" s="8" t="s">
        <v>91</v>
      </c>
      <c r="C428" s="10">
        <v>0.17285380436041642</v>
      </c>
      <c r="D428" s="10">
        <v>0.15461128830964677</v>
      </c>
      <c r="E428" s="10" t="s">
        <v>4</v>
      </c>
      <c r="F428" s="10">
        <v>-0.26225383736647312</v>
      </c>
      <c r="G428" s="10">
        <v>-0.11816533258567258</v>
      </c>
      <c r="H428" s="10">
        <v>7.7374349151253408E-2</v>
      </c>
    </row>
    <row r="429" spans="2:8" x14ac:dyDescent="0.35">
      <c r="B429" s="8" t="s">
        <v>92</v>
      </c>
      <c r="C429" s="9">
        <v>6.2150777620835651E-2</v>
      </c>
      <c r="D429" s="9">
        <v>-0.23772327814079164</v>
      </c>
      <c r="E429" s="9" t="s">
        <v>4</v>
      </c>
      <c r="F429" s="9">
        <v>0.1460998756166082</v>
      </c>
      <c r="G429" s="9">
        <v>-1.6983103363761451E-2</v>
      </c>
      <c r="H429" s="9">
        <v>1.112049143844087E-2</v>
      </c>
    </row>
    <row r="430" spans="2:8" x14ac:dyDescent="0.35">
      <c r="B430" s="8" t="s">
        <v>93</v>
      </c>
      <c r="C430" s="10">
        <v>0.69620420033590213</v>
      </c>
      <c r="D430" s="10">
        <v>0.25332532607082392</v>
      </c>
      <c r="E430" s="10" t="s">
        <v>4</v>
      </c>
      <c r="F430" s="10">
        <v>-0.7535254603486008</v>
      </c>
      <c r="G430" s="10">
        <v>0.10387459636572705</v>
      </c>
      <c r="H430" s="10">
        <v>-6.8016812641051583E-2</v>
      </c>
    </row>
    <row r="431" spans="2:8" x14ac:dyDescent="0.35">
      <c r="B431" s="8" t="s">
        <v>94</v>
      </c>
      <c r="C431" s="9">
        <v>6.2150777620835651E-2</v>
      </c>
      <c r="D431" s="9">
        <v>-0.23772327814079164</v>
      </c>
      <c r="E431" s="9" t="s">
        <v>4</v>
      </c>
      <c r="F431" s="9">
        <v>0.1460998756166082</v>
      </c>
      <c r="G431" s="9">
        <v>-6.5463927754394496E-2</v>
      </c>
      <c r="H431" s="9">
        <v>4.2865607805982774E-2</v>
      </c>
    </row>
    <row r="432" spans="2:8" x14ac:dyDescent="0.35">
      <c r="B432" s="8" t="s">
        <v>95</v>
      </c>
      <c r="C432" s="10">
        <v>0.36726971275378673</v>
      </c>
      <c r="D432" s="10">
        <v>-0.79617632577426256</v>
      </c>
      <c r="E432" s="10" t="s">
        <v>4</v>
      </c>
      <c r="F432" s="10">
        <v>0.36454826579319621</v>
      </c>
      <c r="G432" s="10">
        <v>-5.5430216134036397E-2</v>
      </c>
      <c r="H432" s="10">
        <v>3.6295559812983338E-2</v>
      </c>
    </row>
    <row r="433" spans="2:8" x14ac:dyDescent="0.35">
      <c r="B433" s="8" t="s">
        <v>96</v>
      </c>
      <c r="C433" s="9">
        <v>0.89453757891870145</v>
      </c>
      <c r="D433" s="9">
        <v>0.50431645712687478</v>
      </c>
      <c r="E433" s="9" t="s">
        <v>4</v>
      </c>
      <c r="F433" s="9">
        <v>-1.1147492636822922</v>
      </c>
      <c r="G433" s="9">
        <v>-0.2683484831349906</v>
      </c>
      <c r="H433" s="9">
        <v>0.17571388133860877</v>
      </c>
    </row>
    <row r="434" spans="2:8" x14ac:dyDescent="0.35">
      <c r="B434" s="8" t="s">
        <v>97</v>
      </c>
      <c r="C434" s="10">
        <v>-0.58714037961173549</v>
      </c>
      <c r="D434" s="10">
        <v>1.141107606082687</v>
      </c>
      <c r="E434" s="10" t="s">
        <v>4</v>
      </c>
      <c r="F434" s="10">
        <v>-0.47484297877243303</v>
      </c>
      <c r="G434" s="10">
        <v>-3.7722612040046954E-2</v>
      </c>
      <c r="H434" s="10">
        <v>2.4700667200912463E-2</v>
      </c>
    </row>
    <row r="435" spans="2:8" x14ac:dyDescent="0.35">
      <c r="B435" s="8" t="s">
        <v>98</v>
      </c>
      <c r="C435" s="9">
        <v>-0.2167208899791262</v>
      </c>
      <c r="D435" s="9">
        <v>0.98190981884373385</v>
      </c>
      <c r="E435" s="9" t="s">
        <v>4</v>
      </c>
      <c r="F435" s="9">
        <v>-0.63481954999989787</v>
      </c>
      <c r="G435" s="9">
        <v>-4.3203908318768441E-2</v>
      </c>
      <c r="H435" s="9">
        <v>2.8289805595321543E-2</v>
      </c>
    </row>
    <row r="436" spans="2:8" x14ac:dyDescent="0.35">
      <c r="B436" s="8" t="s">
        <v>99</v>
      </c>
      <c r="C436" s="10">
        <v>-0.83161910798725935</v>
      </c>
      <c r="D436" s="10">
        <v>-0.17723952866301587</v>
      </c>
      <c r="E436" s="10" t="s">
        <v>4</v>
      </c>
      <c r="F436" s="10">
        <v>0.79734806982620099</v>
      </c>
      <c r="G436" s="10">
        <v>0.87051013742865901</v>
      </c>
      <c r="H436" s="10">
        <v>-0.57000774964413958</v>
      </c>
    </row>
    <row r="437" spans="2:8" x14ac:dyDescent="0.35">
      <c r="B437" s="8" t="s">
        <v>100</v>
      </c>
      <c r="C437" s="9">
        <v>0.21825627660033897</v>
      </c>
      <c r="D437" s="9">
        <v>0.14769059436556725</v>
      </c>
      <c r="E437" s="9" t="s">
        <v>4</v>
      </c>
      <c r="F437" s="9">
        <v>-0.29218258894550164</v>
      </c>
      <c r="G437" s="9">
        <v>-0.12516713962373457</v>
      </c>
      <c r="H437" s="9">
        <v>8.1959113993852112E-2</v>
      </c>
    </row>
    <row r="438" spans="2:8" x14ac:dyDescent="0.35">
      <c r="B438" s="8" t="s">
        <v>101</v>
      </c>
      <c r="C438" s="10">
        <v>-0.59105784980116438</v>
      </c>
      <c r="D438" s="10">
        <v>-6.0671139057273199E-2</v>
      </c>
      <c r="E438" s="10" t="s">
        <v>4</v>
      </c>
      <c r="F438" s="10">
        <v>0.51318292772092777</v>
      </c>
      <c r="G438" s="10">
        <v>-4.4090203993677149E-2</v>
      </c>
      <c r="H438" s="10">
        <v>2.8870149673410866E-2</v>
      </c>
    </row>
    <row r="439" spans="2:8" x14ac:dyDescent="0.35">
      <c r="B439" s="8" t="s">
        <v>102</v>
      </c>
      <c r="C439" s="9">
        <v>-0.38880700102893639</v>
      </c>
      <c r="D439" s="9">
        <v>1.3920987371387377</v>
      </c>
      <c r="E439" s="9" t="s">
        <v>4</v>
      </c>
      <c r="F439" s="9">
        <v>-0.83606678210612451</v>
      </c>
      <c r="G439" s="9">
        <v>-7.0746442455351138E-2</v>
      </c>
      <c r="H439" s="9">
        <v>4.6324584545815867E-2</v>
      </c>
    </row>
    <row r="440" spans="2:8" x14ac:dyDescent="0.35">
      <c r="B440" s="8" t="s">
        <v>103</v>
      </c>
      <c r="C440" s="10">
        <v>-0.48035482306158361</v>
      </c>
      <c r="D440" s="10">
        <v>0.33166342739316523</v>
      </c>
      <c r="E440" s="10" t="s">
        <v>4</v>
      </c>
      <c r="F440" s="10">
        <v>0.10482921473784647</v>
      </c>
      <c r="G440" s="10">
        <v>9.70329111826293E-3</v>
      </c>
      <c r="H440" s="10">
        <v>-6.3536895168162799E-3</v>
      </c>
    </row>
    <row r="441" spans="2:8" x14ac:dyDescent="0.35">
      <c r="B441" s="8" t="s">
        <v>104</v>
      </c>
      <c r="C441" s="9">
        <v>0.6731315254395398</v>
      </c>
      <c r="D441" s="9">
        <v>-0.28035267577400191</v>
      </c>
      <c r="E441" s="9" t="s">
        <v>4</v>
      </c>
      <c r="F441" s="9">
        <v>-0.29804183771612969</v>
      </c>
      <c r="G441" s="9">
        <v>5.3337735617405124E-2</v>
      </c>
      <c r="H441" s="9">
        <v>-3.4925409071278529E-2</v>
      </c>
    </row>
    <row r="442" spans="2:8" x14ac:dyDescent="0.35">
      <c r="B442" s="8" t="s">
        <v>105</v>
      </c>
      <c r="C442" s="10">
        <v>-0.72483355143710748</v>
      </c>
      <c r="D442" s="10">
        <v>-0.98668370735253763</v>
      </c>
      <c r="E442" s="10" t="s">
        <v>4</v>
      </c>
      <c r="F442" s="10">
        <v>1.3770202633364803</v>
      </c>
      <c r="G442" s="10">
        <v>0.44425340437310457</v>
      </c>
      <c r="H442" s="10">
        <v>-0.29089596135715795</v>
      </c>
    </row>
    <row r="443" spans="2:8" x14ac:dyDescent="0.35">
      <c r="B443" s="8" t="s">
        <v>106</v>
      </c>
      <c r="C443" s="9">
        <v>6.2150777620835651E-2</v>
      </c>
      <c r="D443" s="9">
        <v>-0.23772327814079164</v>
      </c>
      <c r="E443" s="9" t="s">
        <v>4</v>
      </c>
      <c r="F443" s="9">
        <v>0.1460998756166082</v>
      </c>
      <c r="G443" s="9">
        <v>-4.7978248230531664E-2</v>
      </c>
      <c r="H443" s="9">
        <v>3.1416030819048799E-2</v>
      </c>
    </row>
    <row r="444" spans="2:8" x14ac:dyDescent="0.35">
      <c r="B444" s="8" t="s">
        <v>107</v>
      </c>
      <c r="C444" s="10">
        <v>0.14978112946405395</v>
      </c>
      <c r="D444" s="10">
        <v>-0.37906671353517929</v>
      </c>
      <c r="E444" s="10" t="s">
        <v>4</v>
      </c>
      <c r="F444" s="10">
        <v>0.19322978526599816</v>
      </c>
      <c r="G444" s="10">
        <v>-0.11815481304368994</v>
      </c>
      <c r="H444" s="10">
        <v>7.7367460982816633E-2</v>
      </c>
    </row>
    <row r="445" spans="2:8" x14ac:dyDescent="0.35">
      <c r="B445" s="8" t="s">
        <v>108</v>
      </c>
      <c r="C445" s="9">
        <v>0.32578471070329296</v>
      </c>
      <c r="D445" s="9">
        <v>0.41252311330977698</v>
      </c>
      <c r="E445" s="9" t="s">
        <v>4</v>
      </c>
      <c r="F445" s="9">
        <v>-0.5935488891211359</v>
      </c>
      <c r="G445" s="9">
        <v>-2.6391716836072637E-2</v>
      </c>
      <c r="H445" s="9">
        <v>1.7281226807318528E-2</v>
      </c>
    </row>
    <row r="446" spans="2:8" x14ac:dyDescent="0.35">
      <c r="B446" s="8" t="s">
        <v>109</v>
      </c>
      <c r="C446" s="10">
        <v>-6.7707453825678554E-2</v>
      </c>
      <c r="D446" s="10">
        <v>3.8042898703904066E-2</v>
      </c>
      <c r="E446" s="10" t="s">
        <v>4</v>
      </c>
      <c r="F446" s="10">
        <v>2.1911304738799986E-2</v>
      </c>
      <c r="G446" s="10">
        <v>0.430921487315443</v>
      </c>
      <c r="H446" s="10">
        <v>-0.28216625711393939</v>
      </c>
    </row>
    <row r="447" spans="2:8" x14ac:dyDescent="0.35">
      <c r="B447" s="8" t="s">
        <v>110</v>
      </c>
      <c r="C447" s="9">
        <v>0.1959264792567787</v>
      </c>
      <c r="D447" s="9">
        <v>0.6882892901544726</v>
      </c>
      <c r="E447" s="9" t="s">
        <v>4</v>
      </c>
      <c r="F447" s="9">
        <v>-0.71773745999894412</v>
      </c>
      <c r="G447" s="9">
        <v>-0.17161366804344294</v>
      </c>
      <c r="H447" s="9">
        <v>0.11237217870726562</v>
      </c>
    </row>
    <row r="448" spans="2:8" x14ac:dyDescent="0.35">
      <c r="B448" s="8" t="s">
        <v>111</v>
      </c>
      <c r="C448" s="10">
        <v>-0.62936825921503126</v>
      </c>
      <c r="D448" s="10">
        <v>1.2755303475329949</v>
      </c>
      <c r="E448" s="10" t="s">
        <v>4</v>
      </c>
      <c r="F448" s="10">
        <v>-0.55190164000085129</v>
      </c>
      <c r="G448" s="10">
        <v>-5.1382469067599024E-2</v>
      </c>
      <c r="H448" s="10">
        <v>3.3645105674353248E-2</v>
      </c>
    </row>
    <row r="449" spans="2:8" x14ac:dyDescent="0.35">
      <c r="B449" s="8" t="s">
        <v>112</v>
      </c>
      <c r="C449" s="9">
        <v>0.56634596888938793</v>
      </c>
      <c r="D449" s="9">
        <v>0.52909150291551965</v>
      </c>
      <c r="E449" s="9" t="s">
        <v>4</v>
      </c>
      <c r="F449" s="9">
        <v>-0.87771403122640901</v>
      </c>
      <c r="G449" s="9">
        <v>-3.1887039170770945E-2</v>
      </c>
      <c r="H449" s="9">
        <v>2.0879549426309957E-2</v>
      </c>
    </row>
    <row r="450" spans="2:8" x14ac:dyDescent="0.35">
      <c r="B450" s="8" t="s">
        <v>113</v>
      </c>
      <c r="C450" s="10">
        <v>-0.70176087654074515</v>
      </c>
      <c r="D450" s="10">
        <v>-0.45300570550771158</v>
      </c>
      <c r="E450" s="10" t="s">
        <v>4</v>
      </c>
      <c r="F450" s="10">
        <v>0.92153664070400909</v>
      </c>
      <c r="G450" s="10">
        <v>-9.0958841166874554E-2</v>
      </c>
      <c r="H450" s="10">
        <v>5.9559610088995477E-2</v>
      </c>
    </row>
    <row r="451" spans="2:8" x14ac:dyDescent="0.35">
      <c r="B451" s="8" t="s">
        <v>114</v>
      </c>
      <c r="C451" s="9">
        <v>0.45564294214980716</v>
      </c>
      <c r="D451" s="9">
        <v>0.13675693646508125</v>
      </c>
      <c r="E451" s="9" t="s">
        <v>4</v>
      </c>
      <c r="F451" s="9">
        <v>-0.46936031824332769</v>
      </c>
      <c r="G451" s="9">
        <v>0.11758073937800272</v>
      </c>
      <c r="H451" s="9">
        <v>-7.6991559055614139E-2</v>
      </c>
    </row>
    <row r="452" spans="2:8" x14ac:dyDescent="0.35">
      <c r="B452" s="8" t="s">
        <v>115</v>
      </c>
      <c r="C452" s="10">
        <v>0.17285380436041642</v>
      </c>
      <c r="D452" s="10">
        <v>0.15461128830964677</v>
      </c>
      <c r="E452" s="10" t="s">
        <v>4</v>
      </c>
      <c r="F452" s="10">
        <v>-0.26225383736647312</v>
      </c>
      <c r="G452" s="10">
        <v>0.15117516053159735</v>
      </c>
      <c r="H452" s="10">
        <v>-9.8989097716014912E-2</v>
      </c>
    </row>
    <row r="453" spans="2:8" x14ac:dyDescent="0.35">
      <c r="B453" s="8" t="s">
        <v>116</v>
      </c>
      <c r="C453" s="9">
        <v>-1.0037052190370694</v>
      </c>
      <c r="D453" s="9">
        <v>0.23294938963198791</v>
      </c>
      <c r="E453" s="9" t="s">
        <v>4</v>
      </c>
      <c r="F453" s="9">
        <v>0.59610083771997424</v>
      </c>
      <c r="G453" s="9">
        <v>-0.15387801183749988</v>
      </c>
      <c r="H453" s="9">
        <v>0.10075891764603007</v>
      </c>
    </row>
    <row r="454" spans="2:8" x14ac:dyDescent="0.35">
      <c r="B454" s="8" t="s">
        <v>117</v>
      </c>
      <c r="C454" s="10">
        <v>0.45490006459700494</v>
      </c>
      <c r="D454" s="10">
        <v>-0.93751976116864999</v>
      </c>
      <c r="E454" s="10" t="s">
        <v>4</v>
      </c>
      <c r="F454" s="10">
        <v>0.41167817544258622</v>
      </c>
      <c r="G454" s="10">
        <v>-0.16034569588281122</v>
      </c>
      <c r="H454" s="10">
        <v>0.10499394015704561</v>
      </c>
    </row>
    <row r="455" spans="2:8" x14ac:dyDescent="0.35">
      <c r="B455" s="8" t="s">
        <v>118</v>
      </c>
      <c r="C455" s="9">
        <v>-1.0267778939334318</v>
      </c>
      <c r="D455" s="9">
        <v>-0.30072861221283809</v>
      </c>
      <c r="E455" s="9" t="s">
        <v>4</v>
      </c>
      <c r="F455" s="9">
        <v>1.0515844603524453</v>
      </c>
      <c r="G455" s="9">
        <v>-0.36283689592467078</v>
      </c>
      <c r="H455" s="9">
        <v>0.23758464564789428</v>
      </c>
    </row>
    <row r="456" spans="2:8" x14ac:dyDescent="0.35">
      <c r="B456" s="8" t="s">
        <v>119</v>
      </c>
      <c r="C456" s="10">
        <v>0.43257026725344483</v>
      </c>
      <c r="D456" s="10">
        <v>-0.3969210653797447</v>
      </c>
      <c r="E456" s="10" t="s">
        <v>4</v>
      </c>
      <c r="F456" s="10">
        <v>-1.3876695610856637E-2</v>
      </c>
      <c r="G456" s="10">
        <v>-5.2406025882527574E-2</v>
      </c>
      <c r="H456" s="10">
        <v>3.4315327986102914E-2</v>
      </c>
    </row>
    <row r="457" spans="2:8" x14ac:dyDescent="0.35">
      <c r="B457" s="8" t="s">
        <v>120</v>
      </c>
      <c r="C457" s="9">
        <v>0.39034238765014884</v>
      </c>
      <c r="D457" s="9">
        <v>-0.26249832392943651</v>
      </c>
      <c r="E457" s="9" t="s">
        <v>4</v>
      </c>
      <c r="F457" s="9">
        <v>-9.0935356839274978E-2</v>
      </c>
      <c r="G457" s="9">
        <v>5.549877318636709E-2</v>
      </c>
      <c r="H457" s="9">
        <v>-3.6340450790630585E-2</v>
      </c>
    </row>
    <row r="458" spans="2:8" x14ac:dyDescent="0.35">
      <c r="B458" s="8" t="s">
        <v>121</v>
      </c>
      <c r="C458" s="10">
        <v>-0.57190264509423094</v>
      </c>
      <c r="D458" s="10">
        <v>-0.72877188235240731</v>
      </c>
      <c r="E458" s="10" t="s">
        <v>4</v>
      </c>
      <c r="F458" s="10">
        <v>1.0457252115818174</v>
      </c>
      <c r="G458" s="10">
        <v>6.8291269714579106E-2</v>
      </c>
      <c r="H458" s="10">
        <v>-4.4716943889168137E-2</v>
      </c>
    </row>
    <row r="459" spans="2:8" x14ac:dyDescent="0.35">
      <c r="B459" s="8" t="s">
        <v>122</v>
      </c>
      <c r="C459" s="9">
        <v>0.89062010872927244</v>
      </c>
      <c r="D459" s="9">
        <v>-0.6974622880130853</v>
      </c>
      <c r="E459" s="9" t="s">
        <v>4</v>
      </c>
      <c r="F459" s="9">
        <v>-0.12672335718893155</v>
      </c>
      <c r="G459" s="9">
        <v>0.87939865396419636</v>
      </c>
      <c r="H459" s="9">
        <v>-0.57582792690601636</v>
      </c>
    </row>
    <row r="460" spans="2:8" x14ac:dyDescent="0.35">
      <c r="B460" s="8" t="s">
        <v>123</v>
      </c>
      <c r="C460" s="10">
        <v>6.2150777620835651E-2</v>
      </c>
      <c r="D460" s="10">
        <v>-0.23772327814079164</v>
      </c>
      <c r="E460" s="10" t="s">
        <v>4</v>
      </c>
      <c r="F460" s="10">
        <v>0.1460998756166082</v>
      </c>
      <c r="G460" s="10">
        <v>3.5389271777720381E-2</v>
      </c>
      <c r="H460" s="10">
        <v>-2.3172802130884587E-2</v>
      </c>
    </row>
    <row r="461" spans="2:8" x14ac:dyDescent="0.35">
      <c r="B461" s="8" t="s">
        <v>124</v>
      </c>
      <c r="C461" s="9">
        <v>1.9922898017539742E-2</v>
      </c>
      <c r="D461" s="9">
        <v>-0.10330053669048352</v>
      </c>
      <c r="E461" s="9" t="s">
        <v>4</v>
      </c>
      <c r="F461" s="9">
        <v>6.9041214388189887E-2</v>
      </c>
      <c r="G461" s="9">
        <v>-0.29081569978196753</v>
      </c>
      <c r="H461" s="9">
        <v>0.19042535573859537</v>
      </c>
    </row>
    <row r="462" spans="2:8" x14ac:dyDescent="0.35">
      <c r="B462" s="8" t="s">
        <v>125</v>
      </c>
      <c r="C462" s="10">
        <v>-0.50342749795794606</v>
      </c>
      <c r="D462" s="10">
        <v>-0.20201457445166077</v>
      </c>
      <c r="E462" s="10" t="s">
        <v>4</v>
      </c>
      <c r="F462" s="10">
        <v>0.56031283737031767</v>
      </c>
      <c r="G462" s="10">
        <v>-9.5237435531270176E-2</v>
      </c>
      <c r="H462" s="10">
        <v>6.2361222431494168E-2</v>
      </c>
    </row>
    <row r="463" spans="2:8" x14ac:dyDescent="0.35">
      <c r="B463" s="8" t="s">
        <v>126</v>
      </c>
      <c r="C463" s="9">
        <v>0.52020061909666315</v>
      </c>
      <c r="D463" s="9">
        <v>-0.53826450077413224</v>
      </c>
      <c r="E463" s="9" t="s">
        <v>4</v>
      </c>
      <c r="F463" s="9">
        <v>3.3253214038533291E-2</v>
      </c>
      <c r="G463" s="9">
        <v>7.6462116132622437E-2</v>
      </c>
      <c r="H463" s="9">
        <v>-5.0067192644679515E-2</v>
      </c>
    </row>
    <row r="464" spans="2:8" x14ac:dyDescent="0.35">
      <c r="B464" s="8" t="s">
        <v>127</v>
      </c>
      <c r="C464" s="10">
        <v>-6.7707453825678554E-2</v>
      </c>
      <c r="D464" s="10">
        <v>3.8042898703904066E-2</v>
      </c>
      <c r="E464" s="10" t="s">
        <v>4</v>
      </c>
      <c r="F464" s="10">
        <v>2.1911304738799986E-2</v>
      </c>
      <c r="G464" s="10">
        <v>-3.1509200562473832E-3</v>
      </c>
      <c r="H464" s="10">
        <v>2.0632141698838022E-3</v>
      </c>
    </row>
    <row r="465" spans="2:8" x14ac:dyDescent="0.35">
      <c r="B465" s="8" t="s">
        <v>128</v>
      </c>
      <c r="C465" s="9">
        <v>6.2150777620835651E-2</v>
      </c>
      <c r="D465" s="9">
        <v>-0.23772327814079164</v>
      </c>
      <c r="E465" s="9" t="s">
        <v>4</v>
      </c>
      <c r="F465" s="9">
        <v>0.1460998756166082</v>
      </c>
      <c r="G465" s="9">
        <v>-1.2544104866984054E-2</v>
      </c>
      <c r="H465" s="9">
        <v>8.2138468917208537E-3</v>
      </c>
    </row>
    <row r="466" spans="2:8" x14ac:dyDescent="0.35">
      <c r="B466" s="8" t="s">
        <v>129</v>
      </c>
      <c r="C466" s="10">
        <v>0.45881753478643383</v>
      </c>
      <c r="D466" s="10">
        <v>0.26425898397130992</v>
      </c>
      <c r="E466" s="10" t="s">
        <v>4</v>
      </c>
      <c r="F466" s="10">
        <v>-0.57634773105077453</v>
      </c>
      <c r="G466" s="10">
        <v>-0.10821768700101884</v>
      </c>
      <c r="H466" s="10">
        <v>7.0860656972188685E-2</v>
      </c>
    </row>
    <row r="467" spans="2:8" x14ac:dyDescent="0.35">
      <c r="B467" s="8" t="s">
        <v>130</v>
      </c>
      <c r="C467" s="9">
        <v>-0.33134138690813597</v>
      </c>
      <c r="D467" s="9">
        <v>-0.61220349274666463</v>
      </c>
      <c r="E467" s="9" t="s">
        <v>4</v>
      </c>
      <c r="F467" s="9">
        <v>0.76156006947654431</v>
      </c>
      <c r="G467" s="9">
        <v>-0.16879737630608377</v>
      </c>
      <c r="H467" s="9">
        <v>0.11052807828093969</v>
      </c>
    </row>
    <row r="468" spans="2:8" x14ac:dyDescent="0.35">
      <c r="B468" s="8" t="s">
        <v>131</v>
      </c>
      <c r="C468" s="10">
        <v>0.34811450804685318</v>
      </c>
      <c r="D468" s="10">
        <v>-0.12807558247912848</v>
      </c>
      <c r="E468" s="10" t="s">
        <v>4</v>
      </c>
      <c r="F468" s="10">
        <v>-0.16799401806769332</v>
      </c>
      <c r="G468" s="10">
        <v>-7.659113226101219E-2</v>
      </c>
      <c r="H468" s="10">
        <v>5.0151672066396952E-2</v>
      </c>
    </row>
    <row r="469" spans="2:8" x14ac:dyDescent="0.35">
      <c r="B469" s="8" t="s">
        <v>132</v>
      </c>
      <c r="C469" s="9">
        <v>-0.32742391671870708</v>
      </c>
      <c r="D469" s="9">
        <v>0.58957525239329556</v>
      </c>
      <c r="E469" s="9" t="s">
        <v>4</v>
      </c>
      <c r="F469" s="9">
        <v>-0.22646583701681655</v>
      </c>
      <c r="G469" s="9">
        <v>-7.4421679058464113E-2</v>
      </c>
      <c r="H469" s="9">
        <v>4.8731119812295484E-2</v>
      </c>
    </row>
    <row r="470" spans="2:8" x14ac:dyDescent="0.35">
      <c r="B470" s="8" t="s">
        <v>133</v>
      </c>
      <c r="C470" s="10">
        <v>-0.10993533342897446</v>
      </c>
      <c r="D470" s="10">
        <v>0.1724656401542122</v>
      </c>
      <c r="E470" s="10" t="s">
        <v>4</v>
      </c>
      <c r="F470" s="10">
        <v>-5.5147356489618354E-2</v>
      </c>
      <c r="G470" s="10">
        <v>-3.7595169139210835E-2</v>
      </c>
      <c r="H470" s="10">
        <v>2.4617217924459714E-2</v>
      </c>
    </row>
    <row r="471" spans="2:8" x14ac:dyDescent="0.35">
      <c r="B471" s="8" t="s">
        <v>134</v>
      </c>
      <c r="C471" s="9">
        <v>-0.48035482306158361</v>
      </c>
      <c r="D471" s="9">
        <v>0.33166342739316523</v>
      </c>
      <c r="E471" s="9" t="s">
        <v>4</v>
      </c>
      <c r="F471" s="9">
        <v>0.10482921473784647</v>
      </c>
      <c r="G471" s="9">
        <v>-0.12777413024134626</v>
      </c>
      <c r="H471" s="9">
        <v>8.3666164597165305E-2</v>
      </c>
    </row>
    <row r="472" spans="2:8" x14ac:dyDescent="0.35">
      <c r="B472" s="8" t="s">
        <v>135</v>
      </c>
      <c r="C472" s="10">
        <v>-0.30826871201177353</v>
      </c>
      <c r="D472" s="10">
        <v>-7.8525490901838635E-2</v>
      </c>
      <c r="E472" s="10" t="s">
        <v>4</v>
      </c>
      <c r="F472" s="10">
        <v>0.30607644684407298</v>
      </c>
      <c r="G472" s="10">
        <v>-2.9296178517532662E-2</v>
      </c>
      <c r="H472" s="10">
        <v>1.9183060681266538E-2</v>
      </c>
    </row>
    <row r="473" spans="2:8" x14ac:dyDescent="0.35">
      <c r="B473" s="8" t="s">
        <v>136</v>
      </c>
      <c r="C473" s="9">
        <v>0.69620420033590213</v>
      </c>
      <c r="D473" s="9">
        <v>0.25332532607082392</v>
      </c>
      <c r="E473" s="9" t="s">
        <v>4</v>
      </c>
      <c r="F473" s="9">
        <v>-0.7535254603486008</v>
      </c>
      <c r="G473" s="9">
        <v>0.11574452368204395</v>
      </c>
      <c r="H473" s="9">
        <v>-7.5789209844832561E-2</v>
      </c>
    </row>
    <row r="474" spans="2:8" x14ac:dyDescent="0.35">
      <c r="B474" s="8" t="s">
        <v>137</v>
      </c>
      <c r="C474" s="10">
        <v>-0.19756568527219281</v>
      </c>
      <c r="D474" s="10">
        <v>0.31380907554859977</v>
      </c>
      <c r="E474" s="10" t="s">
        <v>4</v>
      </c>
      <c r="F474" s="10">
        <v>-0.10227726613900828</v>
      </c>
      <c r="G474" s="10">
        <v>-6.6656811429536472E-2</v>
      </c>
      <c r="H474" s="10">
        <v>4.3646704900685486E-2</v>
      </c>
    </row>
    <row r="475" spans="2:8" x14ac:dyDescent="0.35">
      <c r="B475" s="8" t="s">
        <v>138</v>
      </c>
      <c r="C475" s="9">
        <v>0.13062592475712051</v>
      </c>
      <c r="D475" s="9">
        <v>0.28903402975995485</v>
      </c>
      <c r="E475" s="9" t="s">
        <v>4</v>
      </c>
      <c r="F475" s="9">
        <v>-0.33931249859489143</v>
      </c>
      <c r="G475" s="9">
        <v>-4.0853206108426632E-2</v>
      </c>
      <c r="H475" s="9">
        <v>2.6750571967372072E-2</v>
      </c>
    </row>
    <row r="476" spans="2:8" x14ac:dyDescent="0.35">
      <c r="B476" s="8" t="s">
        <v>139</v>
      </c>
      <c r="C476" s="10">
        <v>0.13062592475712051</v>
      </c>
      <c r="D476" s="10">
        <v>0.28903402975995485</v>
      </c>
      <c r="E476" s="10" t="s">
        <v>4</v>
      </c>
      <c r="F476" s="10">
        <v>-0.33931249859489143</v>
      </c>
      <c r="G476" s="10">
        <v>-0.1629674138591985</v>
      </c>
      <c r="H476" s="10">
        <v>0.10671063419617013</v>
      </c>
    </row>
    <row r="477" spans="2:8" x14ac:dyDescent="0.35">
      <c r="B477" s="8" t="s">
        <v>140</v>
      </c>
      <c r="C477" s="9">
        <v>4.2995572913902186E-2</v>
      </c>
      <c r="D477" s="9">
        <v>0.4303774651543425</v>
      </c>
      <c r="E477" s="9" t="s">
        <v>4</v>
      </c>
      <c r="F477" s="9">
        <v>-0.38644240824428133</v>
      </c>
      <c r="G477" s="9">
        <v>-3.6855952843505888E-2</v>
      </c>
      <c r="H477" s="9">
        <v>2.413318103723848E-2</v>
      </c>
    </row>
    <row r="478" spans="2:8" x14ac:dyDescent="0.35">
      <c r="B478" s="8" t="s">
        <v>141</v>
      </c>
      <c r="C478" s="10">
        <v>0.52411808928609216</v>
      </c>
      <c r="D478" s="10">
        <v>0.66351424436582784</v>
      </c>
      <c r="E478" s="10" t="s">
        <v>4</v>
      </c>
      <c r="F478" s="10">
        <v>-0.95477269245482754</v>
      </c>
      <c r="G478" s="10">
        <v>-5.8212845337051039E-2</v>
      </c>
      <c r="H478" s="10">
        <v>3.8117618100311529E-2</v>
      </c>
    </row>
    <row r="479" spans="2:8" x14ac:dyDescent="0.35">
      <c r="B479" s="8" t="s">
        <v>142</v>
      </c>
      <c r="C479" s="9">
        <v>-0.70176087654074515</v>
      </c>
      <c r="D479" s="9">
        <v>-0.45300570550771158</v>
      </c>
      <c r="E479" s="9" t="s">
        <v>4</v>
      </c>
      <c r="F479" s="9">
        <v>0.92153664070400909</v>
      </c>
      <c r="G479" s="9">
        <v>1.634219476423366</v>
      </c>
      <c r="H479" s="9">
        <v>-1.0700826172251763</v>
      </c>
    </row>
    <row r="480" spans="2:8" x14ac:dyDescent="0.35">
      <c r="B480" s="8" t="s">
        <v>143</v>
      </c>
      <c r="C480" s="10">
        <v>-0.17523588792863254</v>
      </c>
      <c r="D480" s="10">
        <v>-0.22678962024030569</v>
      </c>
      <c r="E480" s="10" t="s">
        <v>4</v>
      </c>
      <c r="F480" s="10">
        <v>0.32327760491443436</v>
      </c>
      <c r="G480" s="10">
        <v>-0.12246566733683237</v>
      </c>
      <c r="H480" s="10">
        <v>8.0190197041854774E-2</v>
      </c>
    </row>
    <row r="481" spans="2:8" x14ac:dyDescent="0.35">
      <c r="B481" s="8" t="s">
        <v>144</v>
      </c>
      <c r="C481" s="9">
        <v>-0.59105784980116438</v>
      </c>
      <c r="D481" s="9">
        <v>-6.0671139057273199E-2</v>
      </c>
      <c r="E481" s="9" t="s">
        <v>4</v>
      </c>
      <c r="F481" s="9">
        <v>0.51318292772092777</v>
      </c>
      <c r="G481" s="9">
        <v>-6.1367985003390232E-2</v>
      </c>
      <c r="H481" s="9">
        <v>4.0183595259790331E-2</v>
      </c>
    </row>
    <row r="482" spans="2:8" x14ac:dyDescent="0.35">
      <c r="B482" s="8" t="s">
        <v>145</v>
      </c>
      <c r="C482" s="10">
        <v>-0.38880700102893639</v>
      </c>
      <c r="D482" s="10">
        <v>1.3920987371387377</v>
      </c>
      <c r="E482" s="10" t="s">
        <v>4</v>
      </c>
      <c r="F482" s="10">
        <v>-0.83606678210612451</v>
      </c>
      <c r="G482" s="10">
        <v>-6.4593060741060374E-2</v>
      </c>
      <c r="H482" s="10">
        <v>4.2295366374934078E-2</v>
      </c>
    </row>
    <row r="483" spans="2:8" x14ac:dyDescent="0.35">
      <c r="B483" s="8" t="s">
        <v>146</v>
      </c>
      <c r="C483" s="9">
        <v>4.2995572913902186E-2</v>
      </c>
      <c r="D483" s="9">
        <v>0.4303774651543425</v>
      </c>
      <c r="E483" s="9" t="s">
        <v>4</v>
      </c>
      <c r="F483" s="9">
        <v>-0.38644240824428133</v>
      </c>
      <c r="G483" s="9">
        <v>3.9619670457549244E-2</v>
      </c>
      <c r="H483" s="9">
        <v>-2.5942856065821002E-2</v>
      </c>
    </row>
    <row r="484" spans="2:8" x14ac:dyDescent="0.35">
      <c r="B484" s="8" t="s">
        <v>147</v>
      </c>
      <c r="C484" s="10">
        <v>0.5432732939930256</v>
      </c>
      <c r="D484" s="10">
        <v>-4.586498929306293E-3</v>
      </c>
      <c r="E484" s="10" t="s">
        <v>4</v>
      </c>
      <c r="F484" s="10">
        <v>-0.42223040859393796</v>
      </c>
      <c r="G484" s="10">
        <v>3.6619236432336721E-3</v>
      </c>
      <c r="H484" s="10">
        <v>-2.3978179753466333E-3</v>
      </c>
    </row>
    <row r="485" spans="2:8" x14ac:dyDescent="0.35">
      <c r="B485" s="8" t="s">
        <v>148</v>
      </c>
      <c r="C485" s="9">
        <v>-0.3544140618044983</v>
      </c>
      <c r="D485" s="9">
        <v>-1.1458814945914906</v>
      </c>
      <c r="E485" s="9" t="s">
        <v>4</v>
      </c>
      <c r="F485" s="9">
        <v>1.2170436921090155</v>
      </c>
      <c r="G485" s="9">
        <v>0.17870927903459399</v>
      </c>
      <c r="H485" s="9">
        <v>-0.11701836613175985</v>
      </c>
    </row>
    <row r="486" spans="2:8" x14ac:dyDescent="0.35">
      <c r="B486" s="8" t="s">
        <v>149</v>
      </c>
      <c r="C486" s="10">
        <v>6.2150777620835651E-2</v>
      </c>
      <c r="D486" s="10">
        <v>-0.23772327814079164</v>
      </c>
      <c r="E486" s="10" t="s">
        <v>4</v>
      </c>
      <c r="F486" s="10">
        <v>0.1460998756166082</v>
      </c>
      <c r="G486" s="10">
        <v>-1.7310029145161152E-2</v>
      </c>
      <c r="H486" s="10">
        <v>1.1334561580698677E-2</v>
      </c>
    </row>
    <row r="487" spans="2:8" x14ac:dyDescent="0.35">
      <c r="B487" s="8" t="s">
        <v>150</v>
      </c>
      <c r="C487" s="9">
        <v>0.14978112946405395</v>
      </c>
      <c r="D487" s="9">
        <v>-0.37906671353517929</v>
      </c>
      <c r="E487" s="9" t="s">
        <v>4</v>
      </c>
      <c r="F487" s="9">
        <v>0.19322978526599816</v>
      </c>
      <c r="G487" s="9">
        <v>-0.27858939196669957</v>
      </c>
      <c r="H487" s="9">
        <v>0.18241960152093362</v>
      </c>
    </row>
    <row r="488" spans="2:8" x14ac:dyDescent="0.35">
      <c r="B488" s="8" t="s">
        <v>151</v>
      </c>
      <c r="C488" s="10">
        <v>0.45564294214980716</v>
      </c>
      <c r="D488" s="10">
        <v>0.13675693646508125</v>
      </c>
      <c r="E488" s="10" t="s">
        <v>4</v>
      </c>
      <c r="F488" s="10">
        <v>-0.46936031824332769</v>
      </c>
      <c r="G488" s="10">
        <v>1.635923719935628E-2</v>
      </c>
      <c r="H488" s="10">
        <v>-1.0711985513970901E-2</v>
      </c>
    </row>
    <row r="489" spans="2:8" x14ac:dyDescent="0.35">
      <c r="B489" s="8" t="s">
        <v>152</v>
      </c>
      <c r="C489" s="9">
        <v>6.2150777620835651E-2</v>
      </c>
      <c r="D489" s="9">
        <v>-0.23772327814079164</v>
      </c>
      <c r="E489" s="9" t="s">
        <v>4</v>
      </c>
      <c r="F489" s="9">
        <v>0.1460998756166082</v>
      </c>
      <c r="G489" s="9">
        <v>-8.9224120168194698E-2</v>
      </c>
      <c r="H489" s="9">
        <v>5.8423719339189245E-2</v>
      </c>
    </row>
    <row r="490" spans="2:8" x14ac:dyDescent="0.35">
      <c r="B490" s="8" t="s">
        <v>153</v>
      </c>
      <c r="C490" s="10">
        <v>-0.19756568527219281</v>
      </c>
      <c r="D490" s="10">
        <v>0.31380907554859977</v>
      </c>
      <c r="E490" s="10" t="s">
        <v>4</v>
      </c>
      <c r="F490" s="10">
        <v>-0.10227726613900828</v>
      </c>
      <c r="G490" s="10">
        <v>-0.20119961508733536</v>
      </c>
      <c r="H490" s="10">
        <v>0.13174497905786692</v>
      </c>
    </row>
    <row r="491" spans="2:8" x14ac:dyDescent="0.35">
      <c r="B491" s="8" t="s">
        <v>154</v>
      </c>
      <c r="C491" s="9">
        <v>-0.75922649066154557</v>
      </c>
      <c r="D491" s="9">
        <v>1.5512965243776906</v>
      </c>
      <c r="E491" s="9" t="s">
        <v>4</v>
      </c>
      <c r="F491" s="9">
        <v>-0.67609021087865961</v>
      </c>
      <c r="G491" s="9">
        <v>-1.1752992164164699E-2</v>
      </c>
      <c r="H491" s="9">
        <v>7.6958283735448219E-3</v>
      </c>
    </row>
    <row r="492" spans="2:8" x14ac:dyDescent="0.35">
      <c r="B492" s="8" t="s">
        <v>155</v>
      </c>
      <c r="C492" s="10">
        <v>0.1959264792567787</v>
      </c>
      <c r="D492" s="10">
        <v>0.6882892901544726</v>
      </c>
      <c r="E492" s="10" t="s">
        <v>4</v>
      </c>
      <c r="F492" s="10">
        <v>-0.71773745999894412</v>
      </c>
      <c r="G492" s="10">
        <v>3.7877742222327759E-2</v>
      </c>
      <c r="H492" s="10">
        <v>-2.4802246036476627E-2</v>
      </c>
    </row>
    <row r="493" spans="2:8" x14ac:dyDescent="0.35">
      <c r="B493" s="8" t="s">
        <v>156</v>
      </c>
      <c r="C493" s="9">
        <v>-0.70176087654074515</v>
      </c>
      <c r="D493" s="9">
        <v>-0.45300570550771158</v>
      </c>
      <c r="E493" s="9" t="s">
        <v>4</v>
      </c>
      <c r="F493" s="9">
        <v>0.92153664070400909</v>
      </c>
      <c r="G493" s="9">
        <v>-9.7220730606432715E-2</v>
      </c>
      <c r="H493" s="9">
        <v>6.3659878833143779E-2</v>
      </c>
    </row>
    <row r="494" spans="2:8" x14ac:dyDescent="0.35">
      <c r="B494" s="8" t="s">
        <v>157</v>
      </c>
      <c r="C494" s="10">
        <v>0.43257026725344483</v>
      </c>
      <c r="D494" s="10">
        <v>-0.3969210653797447</v>
      </c>
      <c r="E494" s="10" t="s">
        <v>4</v>
      </c>
      <c r="F494" s="10">
        <v>-1.3876695610856637E-2</v>
      </c>
      <c r="G494" s="10">
        <v>5.2676169723818472E-2</v>
      </c>
      <c r="H494" s="10">
        <v>-3.449221746324261E-2</v>
      </c>
    </row>
    <row r="495" spans="2:8" x14ac:dyDescent="0.35">
      <c r="B495" s="8" t="s">
        <v>158</v>
      </c>
      <c r="C495" s="9">
        <v>0.17285380436041642</v>
      </c>
      <c r="D495" s="9">
        <v>0.15461128830964677</v>
      </c>
      <c r="E495" s="9" t="s">
        <v>4</v>
      </c>
      <c r="F495" s="9">
        <v>-0.26225383736647312</v>
      </c>
      <c r="G495" s="9">
        <v>0.14177846920686646</v>
      </c>
      <c r="H495" s="9">
        <v>-9.2836168938032287E-2</v>
      </c>
    </row>
    <row r="496" spans="2:8" x14ac:dyDescent="0.35">
      <c r="B496" s="8" t="s">
        <v>159</v>
      </c>
      <c r="C496" s="10">
        <v>-1.156636125379946</v>
      </c>
      <c r="D496" s="10">
        <v>-2.4962435368142355E-2</v>
      </c>
      <c r="E496" s="10" t="s">
        <v>4</v>
      </c>
      <c r="F496" s="10">
        <v>0.92739588947463714</v>
      </c>
      <c r="G496" s="10">
        <v>-0.17310051626843909</v>
      </c>
      <c r="H496" s="10">
        <v>0.1133457630164576</v>
      </c>
    </row>
    <row r="497" spans="2:8" x14ac:dyDescent="0.35">
      <c r="B497" s="8" t="s">
        <v>160</v>
      </c>
      <c r="C497" s="9">
        <v>8.4480574964395982E-2</v>
      </c>
      <c r="D497" s="9">
        <v>-0.77832197392969715</v>
      </c>
      <c r="E497" s="9" t="s">
        <v>4</v>
      </c>
      <c r="F497" s="9">
        <v>0.57165474667005101</v>
      </c>
      <c r="G497" s="9">
        <v>-0.17233254655798141</v>
      </c>
      <c r="H497" s="9">
        <v>0.11284289846884243</v>
      </c>
    </row>
    <row r="498" spans="2:8" x14ac:dyDescent="0.35">
      <c r="B498" s="8" t="s">
        <v>161</v>
      </c>
      <c r="C498" s="10">
        <v>-1.156636125379946</v>
      </c>
      <c r="D498" s="10">
        <v>-2.4962435368142355E-2</v>
      </c>
      <c r="E498" s="10" t="s">
        <v>4</v>
      </c>
      <c r="F498" s="10">
        <v>0.92739588947463714</v>
      </c>
      <c r="G498" s="10">
        <v>-0.32440030269637837</v>
      </c>
      <c r="H498" s="10">
        <v>0.21241646544178849</v>
      </c>
    </row>
    <row r="499" spans="2:8" x14ac:dyDescent="0.35">
      <c r="B499" s="8" t="s">
        <v>162</v>
      </c>
      <c r="C499" s="9">
        <v>0.30271203580693062</v>
      </c>
      <c r="D499" s="9">
        <v>-0.12115488853504897</v>
      </c>
      <c r="E499" s="9" t="s">
        <v>4</v>
      </c>
      <c r="F499" s="9">
        <v>-0.13806526648866485</v>
      </c>
      <c r="G499" s="9">
        <v>0.17678329658038328</v>
      </c>
      <c r="H499" s="9">
        <v>-0.11575723788365111</v>
      </c>
    </row>
    <row r="500" spans="2:8" x14ac:dyDescent="0.35">
      <c r="B500" s="8" t="s">
        <v>163</v>
      </c>
      <c r="C500" s="10">
        <v>0.6078309709398817</v>
      </c>
      <c r="D500" s="10">
        <v>-0.67960793616851989</v>
      </c>
      <c r="E500" s="10" t="s">
        <v>4</v>
      </c>
      <c r="F500" s="10">
        <v>8.0383123687923219E-2</v>
      </c>
      <c r="G500" s="10">
        <v>7.2992868343816075E-2</v>
      </c>
      <c r="H500" s="10">
        <v>-4.7795538312313979E-2</v>
      </c>
    </row>
    <row r="501" spans="2:8" x14ac:dyDescent="0.35">
      <c r="B501" s="8" t="s">
        <v>164</v>
      </c>
      <c r="C501" s="9">
        <v>-0.17841048056525938</v>
      </c>
      <c r="D501" s="9">
        <v>-0.35429166774653431</v>
      </c>
      <c r="E501" s="9" t="s">
        <v>4</v>
      </c>
      <c r="F501" s="9">
        <v>0.4302650177218813</v>
      </c>
      <c r="G501" s="9">
        <v>0.25607170510480337</v>
      </c>
      <c r="H501" s="9">
        <v>-0.1676750793568908</v>
      </c>
    </row>
    <row r="502" spans="2:8" x14ac:dyDescent="0.35">
      <c r="B502" s="8" t="s">
        <v>165</v>
      </c>
      <c r="C502" s="10">
        <v>0.89062010872927244</v>
      </c>
      <c r="D502" s="10">
        <v>-0.6974622880130853</v>
      </c>
      <c r="E502" s="10" t="s">
        <v>4</v>
      </c>
      <c r="F502" s="10">
        <v>-0.12672335718893155</v>
      </c>
      <c r="G502" s="10">
        <v>0.87022108199839687</v>
      </c>
      <c r="H502" s="10">
        <v>-0.56981847690825416</v>
      </c>
    </row>
    <row r="503" spans="2:8" x14ac:dyDescent="0.35">
      <c r="B503" s="8" t="s">
        <v>166</v>
      </c>
      <c r="C503" s="9">
        <v>6.2150777620835651E-2</v>
      </c>
      <c r="D503" s="9">
        <v>-0.23772327814079164</v>
      </c>
      <c r="E503" s="9" t="s">
        <v>4</v>
      </c>
      <c r="F503" s="9">
        <v>0.1460998756166082</v>
      </c>
      <c r="G503" s="9">
        <v>4.068603735148113E-3</v>
      </c>
      <c r="H503" s="9">
        <v>-2.664111030477076E-3</v>
      </c>
    </row>
    <row r="504" spans="2:8" x14ac:dyDescent="0.35">
      <c r="B504" s="8" t="s">
        <v>167</v>
      </c>
      <c r="C504" s="10">
        <v>-0.83161910798725935</v>
      </c>
      <c r="D504" s="10">
        <v>-0.17723952866301587</v>
      </c>
      <c r="E504" s="10" t="s">
        <v>4</v>
      </c>
      <c r="F504" s="10">
        <v>0.79734806982620099</v>
      </c>
      <c r="G504" s="10">
        <v>-0.33746030847664188</v>
      </c>
      <c r="H504" s="10">
        <v>0.22096812289535578</v>
      </c>
    </row>
    <row r="505" spans="2:8" x14ac:dyDescent="0.35">
      <c r="B505" s="8" t="s">
        <v>168</v>
      </c>
      <c r="C505" s="9">
        <v>-0.65953299693744949</v>
      </c>
      <c r="D505" s="9">
        <v>-0.58742844695801966</v>
      </c>
      <c r="E505" s="9" t="s">
        <v>4</v>
      </c>
      <c r="F505" s="9">
        <v>0.99859530193242751</v>
      </c>
      <c r="G505" s="9">
        <v>-0.15700720330028178</v>
      </c>
      <c r="H505" s="9">
        <v>0.10280790399003137</v>
      </c>
    </row>
    <row r="506" spans="2:8" x14ac:dyDescent="0.35">
      <c r="B506" s="8" t="s">
        <v>169</v>
      </c>
      <c r="C506" s="10">
        <v>0.39034238765014884</v>
      </c>
      <c r="D506" s="10">
        <v>-0.26249832392943651</v>
      </c>
      <c r="E506" s="10" t="s">
        <v>4</v>
      </c>
      <c r="F506" s="10">
        <v>-9.0935356839274978E-2</v>
      </c>
      <c r="G506" s="10">
        <v>-3.7077176110833637E-2</v>
      </c>
      <c r="H506" s="10">
        <v>2.4278037451146248E-2</v>
      </c>
    </row>
    <row r="507" spans="2:8" x14ac:dyDescent="0.35">
      <c r="B507" s="8" t="s">
        <v>170</v>
      </c>
      <c r="C507" s="9">
        <v>0.32578471070329296</v>
      </c>
      <c r="D507" s="9">
        <v>0.41252311330977698</v>
      </c>
      <c r="E507" s="9" t="s">
        <v>4</v>
      </c>
      <c r="F507" s="9">
        <v>-0.5935488891211359</v>
      </c>
      <c r="G507" s="9">
        <v>-2.1185449931636527E-2</v>
      </c>
      <c r="H507" s="9">
        <v>1.3872176924212491E-2</v>
      </c>
    </row>
    <row r="508" spans="2:8" x14ac:dyDescent="0.35">
      <c r="B508" s="8" t="s">
        <v>171</v>
      </c>
      <c r="C508" s="10">
        <v>6.2150777620835651E-2</v>
      </c>
      <c r="D508" s="10">
        <v>-0.23772327814079164</v>
      </c>
      <c r="E508" s="10" t="s">
        <v>4</v>
      </c>
      <c r="F508" s="10">
        <v>0.1460998756166082</v>
      </c>
      <c r="G508" s="10">
        <v>4.8414825651975357E-3</v>
      </c>
      <c r="H508" s="10">
        <v>-3.1701900566960053E-3</v>
      </c>
    </row>
    <row r="509" spans="2:8" x14ac:dyDescent="0.35">
      <c r="B509" s="8" t="s">
        <v>172</v>
      </c>
      <c r="C509" s="9">
        <v>-1.8387511396327078E-2</v>
      </c>
      <c r="D509" s="9">
        <v>1.2329009498997847</v>
      </c>
      <c r="E509" s="9" t="s">
        <v>4</v>
      </c>
      <c r="F509" s="9">
        <v>-0.99604335333358929</v>
      </c>
      <c r="G509" s="9">
        <v>-0.10497577999617648</v>
      </c>
      <c r="H509" s="9">
        <v>6.8737864787546094E-2</v>
      </c>
    </row>
    <row r="510" spans="2:8" x14ac:dyDescent="0.35">
      <c r="B510" s="8" t="s">
        <v>173</v>
      </c>
      <c r="C510" s="10">
        <v>0.13062592475712051</v>
      </c>
      <c r="D510" s="10">
        <v>0.28903402975995485</v>
      </c>
      <c r="E510" s="10" t="s">
        <v>4</v>
      </c>
      <c r="F510" s="10">
        <v>-0.33931249859489143</v>
      </c>
      <c r="G510" s="10">
        <v>-0.14622585975063257</v>
      </c>
      <c r="H510" s="10">
        <v>9.5748308575061253E-2</v>
      </c>
    </row>
    <row r="511" spans="2:8" x14ac:dyDescent="0.35">
      <c r="B511" s="8" t="s">
        <v>174</v>
      </c>
      <c r="C511" s="9">
        <v>0.47797273949336749</v>
      </c>
      <c r="D511" s="9">
        <v>-0.40384175932382421</v>
      </c>
      <c r="E511" s="9" t="s">
        <v>4</v>
      </c>
      <c r="F511" s="9">
        <v>-4.3805447189884994E-2</v>
      </c>
      <c r="G511" s="9">
        <v>-6.5358926543121393E-2</v>
      </c>
      <c r="H511" s="9">
        <v>4.2796853288861854E-2</v>
      </c>
    </row>
    <row r="512" spans="2:8" x14ac:dyDescent="0.35">
      <c r="B512" s="8" t="s">
        <v>175</v>
      </c>
      <c r="C512" s="10">
        <v>-0.32742391671870708</v>
      </c>
      <c r="D512" s="10">
        <v>0.58957525239329556</v>
      </c>
      <c r="E512" s="10" t="s">
        <v>4</v>
      </c>
      <c r="F512" s="10">
        <v>-0.22646583701681655</v>
      </c>
      <c r="G512" s="10">
        <v>-3.9990754728678607E-2</v>
      </c>
      <c r="H512" s="10">
        <v>2.6185841071072788E-2</v>
      </c>
    </row>
    <row r="513" spans="2:8" x14ac:dyDescent="0.35">
      <c r="B513" s="8" t="s">
        <v>176</v>
      </c>
      <c r="C513" s="9">
        <v>0.14978112946405395</v>
      </c>
      <c r="D513" s="9">
        <v>-0.37906671353517929</v>
      </c>
      <c r="E513" s="9" t="s">
        <v>4</v>
      </c>
      <c r="F513" s="9">
        <v>0.19322978526599816</v>
      </c>
      <c r="G513" s="9">
        <v>-3.8017277892699902E-2</v>
      </c>
      <c r="H513" s="9">
        <v>2.4893613626630812E-2</v>
      </c>
    </row>
    <row r="514" spans="2:8" x14ac:dyDescent="0.35">
      <c r="B514" s="8" t="s">
        <v>177</v>
      </c>
      <c r="C514" s="10">
        <v>-0.19756568527219281</v>
      </c>
      <c r="D514" s="10">
        <v>0.31380907554859977</v>
      </c>
      <c r="E514" s="10" t="s">
        <v>4</v>
      </c>
      <c r="F514" s="10">
        <v>-0.10227726613900828</v>
      </c>
      <c r="G514" s="10">
        <v>-9.1172350103414998E-2</v>
      </c>
      <c r="H514" s="10">
        <v>5.969941517938291E-2</v>
      </c>
    </row>
    <row r="515" spans="2:8" x14ac:dyDescent="0.35">
      <c r="B515" s="8" t="s">
        <v>178</v>
      </c>
      <c r="C515" s="9">
        <v>8.5223452517197984E-2</v>
      </c>
      <c r="D515" s="9">
        <v>0.29595472370403425</v>
      </c>
      <c r="E515" s="9" t="s">
        <v>4</v>
      </c>
      <c r="F515" s="9">
        <v>-0.30938374701586291</v>
      </c>
      <c r="G515" s="9">
        <v>5.0294610190327577E-2</v>
      </c>
      <c r="H515" s="9">
        <v>-3.2932778541211918E-2</v>
      </c>
    </row>
    <row r="516" spans="2:8" x14ac:dyDescent="0.35">
      <c r="B516" s="8" t="s">
        <v>179</v>
      </c>
      <c r="C516" s="10">
        <v>0.69620420033590213</v>
      </c>
      <c r="D516" s="10">
        <v>0.25332532607082392</v>
      </c>
      <c r="E516" s="10" t="s">
        <v>4</v>
      </c>
      <c r="F516" s="10">
        <v>-0.7535254603486008</v>
      </c>
      <c r="G516" s="10">
        <v>8.3559300351327137E-2</v>
      </c>
      <c r="H516" s="10">
        <v>-5.4714410214438423E-2</v>
      </c>
    </row>
    <row r="517" spans="2:8" x14ac:dyDescent="0.35">
      <c r="B517" s="8" t="s">
        <v>180</v>
      </c>
      <c r="C517" s="9">
        <v>-6.7707453825678554E-2</v>
      </c>
      <c r="D517" s="9">
        <v>3.8042898703904066E-2</v>
      </c>
      <c r="E517" s="9" t="s">
        <v>4</v>
      </c>
      <c r="F517" s="9">
        <v>2.1911304738799986E-2</v>
      </c>
      <c r="G517" s="9">
        <v>0.88837966693776682</v>
      </c>
      <c r="H517" s="9">
        <v>-0.58170867059237863</v>
      </c>
    </row>
    <row r="518" spans="2:8" x14ac:dyDescent="0.35">
      <c r="B518" s="8" t="s">
        <v>181</v>
      </c>
      <c r="C518" s="10">
        <v>0.50104541438972983</v>
      </c>
      <c r="D518" s="10">
        <v>0.12983624252100182</v>
      </c>
      <c r="E518" s="10" t="s">
        <v>4</v>
      </c>
      <c r="F518" s="10">
        <v>-0.49928906982235621</v>
      </c>
      <c r="G518" s="10">
        <v>-3.8586466025392674E-2</v>
      </c>
      <c r="H518" s="10">
        <v>2.5266316519669985E-2</v>
      </c>
    </row>
    <row r="519" spans="2:8" x14ac:dyDescent="0.35">
      <c r="B519" s="8" t="s">
        <v>182</v>
      </c>
      <c r="C519" s="9">
        <v>0.13062592475712051</v>
      </c>
      <c r="D519" s="9">
        <v>0.28903402975995485</v>
      </c>
      <c r="E519" s="9" t="s">
        <v>4</v>
      </c>
      <c r="F519" s="9">
        <v>-0.33931249859489143</v>
      </c>
      <c r="G519" s="9">
        <v>-9.8834320429466035E-2</v>
      </c>
      <c r="H519" s="9">
        <v>6.4716453207559324E-2</v>
      </c>
    </row>
    <row r="520" spans="2:8" x14ac:dyDescent="0.35">
      <c r="B520" s="8" t="s">
        <v>183</v>
      </c>
      <c r="C520" s="10">
        <v>4.2995572913902186E-2</v>
      </c>
      <c r="D520" s="10">
        <v>0.4303774651543425</v>
      </c>
      <c r="E520" s="10" t="s">
        <v>4</v>
      </c>
      <c r="F520" s="10">
        <v>-0.38644240824428133</v>
      </c>
      <c r="G520" s="10">
        <v>-5.2077697495530165E-2</v>
      </c>
      <c r="H520" s="10">
        <v>3.4100339421386856E-2</v>
      </c>
    </row>
    <row r="521" spans="2:8" x14ac:dyDescent="0.35">
      <c r="B521" s="8" t="s">
        <v>184</v>
      </c>
      <c r="C521" s="9">
        <v>0.13062592475712051</v>
      </c>
      <c r="D521" s="9">
        <v>0.28903402975995485</v>
      </c>
      <c r="E521" s="9" t="s">
        <v>4</v>
      </c>
      <c r="F521" s="9">
        <v>-0.33931249859489143</v>
      </c>
      <c r="G521" s="9">
        <v>-7.2354421855993722E-2</v>
      </c>
      <c r="H521" s="9">
        <v>4.7377485230398447E-2</v>
      </c>
    </row>
    <row r="522" spans="2:8" x14ac:dyDescent="0.35">
      <c r="B522" s="8" t="s">
        <v>185</v>
      </c>
      <c r="C522" s="10">
        <v>-0.83161910798725935</v>
      </c>
      <c r="D522" s="10">
        <v>-0.17723952866301587</v>
      </c>
      <c r="E522" s="10" t="s">
        <v>4</v>
      </c>
      <c r="F522" s="10">
        <v>0.79734806982620099</v>
      </c>
      <c r="G522" s="10">
        <v>1.6634813028970541</v>
      </c>
      <c r="H522" s="10">
        <v>-1.0892431842784365</v>
      </c>
    </row>
    <row r="523" spans="2:8" x14ac:dyDescent="0.35">
      <c r="B523" s="8" t="s">
        <v>186</v>
      </c>
      <c r="C523" s="9">
        <v>-4.5377656482118334E-2</v>
      </c>
      <c r="D523" s="9">
        <v>-0.50255579708500142</v>
      </c>
      <c r="E523" s="9" t="s">
        <v>4</v>
      </c>
      <c r="F523" s="9">
        <v>0.44746617579224268</v>
      </c>
      <c r="G523" s="9">
        <v>-0.13067017628922012</v>
      </c>
      <c r="H523" s="9">
        <v>8.5562487936363854E-2</v>
      </c>
    </row>
    <row r="524" spans="2:8" x14ac:dyDescent="0.35">
      <c r="B524" s="8" t="s">
        <v>187</v>
      </c>
      <c r="C524" s="10">
        <v>-0.59105784980116438</v>
      </c>
      <c r="D524" s="10">
        <v>-6.0671139057273199E-2</v>
      </c>
      <c r="E524" s="10" t="s">
        <v>4</v>
      </c>
      <c r="F524" s="10">
        <v>0.51318292772092777</v>
      </c>
      <c r="G524" s="10">
        <v>-7.8212436414832803E-2</v>
      </c>
      <c r="H524" s="10">
        <v>5.1213297764332796E-2</v>
      </c>
    </row>
    <row r="525" spans="2:8" x14ac:dyDescent="0.35">
      <c r="B525" s="8" t="s">
        <v>188</v>
      </c>
      <c r="C525" s="9">
        <v>-0.73615381576518313</v>
      </c>
      <c r="D525" s="9">
        <v>2.0849745262225166</v>
      </c>
      <c r="E525" s="9" t="s">
        <v>4</v>
      </c>
      <c r="F525" s="9">
        <v>-1.1315738335111307</v>
      </c>
      <c r="G525" s="9">
        <v>-4.4611002233249708E-2</v>
      </c>
      <c r="H525" s="9">
        <v>2.9211166991640808E-2</v>
      </c>
    </row>
    <row r="526" spans="2:8" x14ac:dyDescent="0.35">
      <c r="B526" s="8" t="s">
        <v>189</v>
      </c>
      <c r="C526" s="10">
        <v>-0.35049659161506941</v>
      </c>
      <c r="D526" s="10">
        <v>5.5897250548469501E-2</v>
      </c>
      <c r="E526" s="10" t="s">
        <v>4</v>
      </c>
      <c r="F526" s="10">
        <v>0.22901778561565472</v>
      </c>
      <c r="G526" s="10">
        <v>6.7481416044744363E-2</v>
      </c>
      <c r="H526" s="10">
        <v>-4.4186653835052811E-2</v>
      </c>
    </row>
    <row r="527" spans="2:8" x14ac:dyDescent="0.35">
      <c r="B527" s="8" t="s">
        <v>190</v>
      </c>
      <c r="C527" s="9">
        <v>0.5432732939930256</v>
      </c>
      <c r="D527" s="9">
        <v>-4.586498929306293E-3</v>
      </c>
      <c r="E527" s="9" t="s">
        <v>4</v>
      </c>
      <c r="F527" s="9">
        <v>-0.42223040859393796</v>
      </c>
      <c r="G527" s="9">
        <v>-8.2227310318589847E-3</v>
      </c>
      <c r="H527" s="9">
        <v>5.3842226642459301E-3</v>
      </c>
    </row>
    <row r="528" spans="2:8" x14ac:dyDescent="0.35">
      <c r="B528" s="8" t="s">
        <v>191</v>
      </c>
      <c r="C528" s="10">
        <v>3.9078102724473263E-2</v>
      </c>
      <c r="D528" s="10">
        <v>-0.77140127998561769</v>
      </c>
      <c r="E528" s="10" t="s">
        <v>4</v>
      </c>
      <c r="F528" s="10">
        <v>0.60158349824907942</v>
      </c>
      <c r="G528" s="10">
        <v>0.12298648916300253</v>
      </c>
      <c r="H528" s="10">
        <v>-8.0531229804525289E-2</v>
      </c>
    </row>
    <row r="529" spans="2:8" x14ac:dyDescent="0.35">
      <c r="B529" s="8" t="s">
        <v>192</v>
      </c>
      <c r="C529" s="9">
        <v>6.2150777620835651E-2</v>
      </c>
      <c r="D529" s="9">
        <v>-0.23772327814079164</v>
      </c>
      <c r="E529" s="9" t="s">
        <v>4</v>
      </c>
      <c r="F529" s="9">
        <v>0.1460998756166082</v>
      </c>
      <c r="G529" s="9">
        <v>-0.66174058151057791</v>
      </c>
      <c r="H529" s="9">
        <v>0.43330599322969654</v>
      </c>
    </row>
    <row r="530" spans="2:8" x14ac:dyDescent="0.35">
      <c r="B530" s="8" t="s">
        <v>193</v>
      </c>
      <c r="C530" s="10">
        <v>0.14978112946405395</v>
      </c>
      <c r="D530" s="10">
        <v>-0.37906671353517929</v>
      </c>
      <c r="E530" s="10" t="s">
        <v>4</v>
      </c>
      <c r="F530" s="10">
        <v>0.19322978526599816</v>
      </c>
      <c r="G530" s="10">
        <v>-0.25148439524518051</v>
      </c>
      <c r="H530" s="10">
        <v>0.16467132091965103</v>
      </c>
    </row>
    <row r="531" spans="2:8" x14ac:dyDescent="0.35">
      <c r="B531" s="8" t="s">
        <v>194</v>
      </c>
      <c r="C531" s="9">
        <v>0.17285380436041642</v>
      </c>
      <c r="D531" s="9">
        <v>0.15461128830964677</v>
      </c>
      <c r="E531" s="9" t="s">
        <v>4</v>
      </c>
      <c r="F531" s="9">
        <v>-0.26225383736647312</v>
      </c>
      <c r="G531" s="9">
        <v>3.1623567113556739E-2</v>
      </c>
      <c r="H531" s="9">
        <v>-2.0707028615848722E-2</v>
      </c>
    </row>
    <row r="532" spans="2:8" x14ac:dyDescent="0.35">
      <c r="B532" s="8" t="s">
        <v>195</v>
      </c>
      <c r="C532" s="10">
        <v>-6.7707453825678554E-2</v>
      </c>
      <c r="D532" s="10">
        <v>3.8042898703904066E-2</v>
      </c>
      <c r="E532" s="10" t="s">
        <v>4</v>
      </c>
      <c r="F532" s="10">
        <v>2.1911304738799986E-2</v>
      </c>
      <c r="G532" s="10">
        <v>-4.9276834419745646E-2</v>
      </c>
      <c r="H532" s="10">
        <v>3.226634164210157E-2</v>
      </c>
    </row>
    <row r="533" spans="2:8" x14ac:dyDescent="0.35">
      <c r="B533" s="8" t="s">
        <v>196</v>
      </c>
      <c r="C533" s="9">
        <v>-6.7707453825678554E-2</v>
      </c>
      <c r="D533" s="9">
        <v>3.8042898703904066E-2</v>
      </c>
      <c r="E533" s="9" t="s">
        <v>4</v>
      </c>
      <c r="F533" s="9">
        <v>2.1911304738799986E-2</v>
      </c>
      <c r="G533" s="9">
        <v>-6.029272598990057E-2</v>
      </c>
      <c r="H533" s="9">
        <v>3.9479518484332704E-2</v>
      </c>
    </row>
    <row r="534" spans="2:8" x14ac:dyDescent="0.35">
      <c r="B534" s="8" t="s">
        <v>197</v>
      </c>
      <c r="C534" s="10">
        <v>-0.62936825921503126</v>
      </c>
      <c r="D534" s="10">
        <v>1.2755303475329949</v>
      </c>
      <c r="E534" s="10" t="s">
        <v>4</v>
      </c>
      <c r="F534" s="10">
        <v>-0.55190164000085129</v>
      </c>
      <c r="G534" s="10">
        <v>1.9777678300953894E-2</v>
      </c>
      <c r="H534" s="10">
        <v>-1.295037176110464E-2</v>
      </c>
    </row>
    <row r="535" spans="2:8" x14ac:dyDescent="0.35">
      <c r="B535" s="8" t="s">
        <v>198</v>
      </c>
      <c r="C535" s="9">
        <v>0.1959264792567787</v>
      </c>
      <c r="D535" s="9">
        <v>0.6882892901544726</v>
      </c>
      <c r="E535" s="9" t="s">
        <v>4</v>
      </c>
      <c r="F535" s="9">
        <v>-0.71773745999894412</v>
      </c>
      <c r="G535" s="9">
        <v>7.8975326383742606E-2</v>
      </c>
      <c r="H535" s="9">
        <v>-5.171283611053773E-2</v>
      </c>
    </row>
    <row r="536" spans="2:8" x14ac:dyDescent="0.35">
      <c r="B536" s="8" t="s">
        <v>199</v>
      </c>
      <c r="C536" s="10">
        <v>-0.70176087654074515</v>
      </c>
      <c r="D536" s="10">
        <v>-0.45300570550771158</v>
      </c>
      <c r="E536" s="10" t="s">
        <v>4</v>
      </c>
      <c r="F536" s="10">
        <v>0.92153664070400909</v>
      </c>
      <c r="G536" s="10">
        <v>-8.9769464005726746E-2</v>
      </c>
      <c r="H536" s="10">
        <v>5.8780809050438317E-2</v>
      </c>
    </row>
    <row r="537" spans="2:8" x14ac:dyDescent="0.35">
      <c r="B537" s="8" t="s">
        <v>200</v>
      </c>
      <c r="C537" s="9">
        <v>0.43257026725344483</v>
      </c>
      <c r="D537" s="9">
        <v>-0.3969210653797447</v>
      </c>
      <c r="E537" s="9" t="s">
        <v>4</v>
      </c>
      <c r="F537" s="9">
        <v>-1.3876695610856637E-2</v>
      </c>
      <c r="G537" s="9">
        <v>4.1121246041320975E-2</v>
      </c>
      <c r="H537" s="9">
        <v>-2.6926083810824404E-2</v>
      </c>
    </row>
    <row r="538" spans="2:8" x14ac:dyDescent="0.35">
      <c r="B538" s="8" t="s">
        <v>201</v>
      </c>
      <c r="C538" s="10">
        <v>0.17285380436041642</v>
      </c>
      <c r="D538" s="10">
        <v>0.15461128830964677</v>
      </c>
      <c r="E538" s="10" t="s">
        <v>4</v>
      </c>
      <c r="F538" s="10">
        <v>-0.26225383736647312</v>
      </c>
      <c r="G538" s="10">
        <v>0.12881645160988781</v>
      </c>
      <c r="H538" s="10">
        <v>-8.4348673889294859E-2</v>
      </c>
    </row>
    <row r="539" spans="2:8" x14ac:dyDescent="0.35">
      <c r="B539" s="8" t="s">
        <v>202</v>
      </c>
      <c r="C539" s="9">
        <v>-1.0267778939334318</v>
      </c>
      <c r="D539" s="9">
        <v>-0.30072861221283809</v>
      </c>
      <c r="E539" s="9" t="s">
        <v>4</v>
      </c>
      <c r="F539" s="9">
        <v>1.0515844603524453</v>
      </c>
      <c r="G539" s="9">
        <v>-0.15150627054319271</v>
      </c>
      <c r="H539" s="9">
        <v>9.9205907681207017E-2</v>
      </c>
    </row>
    <row r="540" spans="2:8" x14ac:dyDescent="0.35">
      <c r="B540" s="8" t="s">
        <v>203</v>
      </c>
      <c r="C540" s="10">
        <v>8.4480574964395982E-2</v>
      </c>
      <c r="D540" s="10">
        <v>-0.77832197392969715</v>
      </c>
      <c r="E540" s="10" t="s">
        <v>4</v>
      </c>
      <c r="F540" s="10">
        <v>0.57165474667005101</v>
      </c>
      <c r="G540" s="10">
        <v>-0.17168711062876818</v>
      </c>
      <c r="H540" s="10">
        <v>0.11242026871907623</v>
      </c>
    </row>
    <row r="541" spans="2:8" x14ac:dyDescent="0.35">
      <c r="B541" s="8" t="s">
        <v>204</v>
      </c>
      <c r="C541" s="9">
        <v>1.9922898017539742E-2</v>
      </c>
      <c r="D541" s="9">
        <v>-0.10330053669048352</v>
      </c>
      <c r="E541" s="9" t="s">
        <v>4</v>
      </c>
      <c r="F541" s="9">
        <v>6.9041214388189887E-2</v>
      </c>
      <c r="G541" s="9">
        <v>-5.7917478181599313E-2</v>
      </c>
      <c r="H541" s="9">
        <v>3.792421246336411E-2</v>
      </c>
    </row>
    <row r="542" spans="2:8" x14ac:dyDescent="0.35">
      <c r="B542" s="8" t="s">
        <v>205</v>
      </c>
      <c r="C542" s="10">
        <v>4.2995572913902186E-2</v>
      </c>
      <c r="D542" s="10">
        <v>0.4303774651543425</v>
      </c>
      <c r="E542" s="10" t="s">
        <v>4</v>
      </c>
      <c r="F542" s="10">
        <v>-0.38644240824428133</v>
      </c>
      <c r="G542" s="10">
        <v>-4.4739146436884661E-2</v>
      </c>
      <c r="H542" s="10">
        <v>2.9295075479322655E-2</v>
      </c>
    </row>
    <row r="543" spans="2:8" x14ac:dyDescent="0.35">
      <c r="B543" s="8" t="s">
        <v>206</v>
      </c>
      <c r="C543" s="9">
        <v>0.7376892023863959</v>
      </c>
      <c r="D543" s="9">
        <v>-0.95537411301321562</v>
      </c>
      <c r="E543" s="9" t="s">
        <v>4</v>
      </c>
      <c r="F543" s="9">
        <v>0.20457169456573143</v>
      </c>
      <c r="G543" s="9">
        <v>8.6058484546470276E-2</v>
      </c>
      <c r="H543" s="9">
        <v>-5.6350869455714159E-2</v>
      </c>
    </row>
    <row r="544" spans="2:8" x14ac:dyDescent="0.35">
      <c r="B544" s="8" t="s">
        <v>207</v>
      </c>
      <c r="C544" s="10">
        <v>-0.17841048056525938</v>
      </c>
      <c r="D544" s="10">
        <v>-0.35429166774653431</v>
      </c>
      <c r="E544" s="10" t="s">
        <v>4</v>
      </c>
      <c r="F544" s="10">
        <v>0.4302650177218813</v>
      </c>
      <c r="G544" s="10">
        <v>0.53109437998695586</v>
      </c>
      <c r="H544" s="10">
        <v>-0.34775920390683157</v>
      </c>
    </row>
    <row r="545" spans="2:8" x14ac:dyDescent="0.35">
      <c r="B545" s="8" t="s">
        <v>208</v>
      </c>
      <c r="C545" s="9">
        <v>0.89062010872927244</v>
      </c>
      <c r="D545" s="9">
        <v>-0.6974622880130853</v>
      </c>
      <c r="E545" s="9" t="s">
        <v>4</v>
      </c>
      <c r="F545" s="9">
        <v>-0.12672335718893155</v>
      </c>
      <c r="G545" s="9">
        <v>0.388543237951892</v>
      </c>
      <c r="H545" s="9">
        <v>-0.25441709083204744</v>
      </c>
    </row>
    <row r="546" spans="2:8" x14ac:dyDescent="0.35">
      <c r="B546" s="8" t="s">
        <v>209</v>
      </c>
      <c r="C546" s="10">
        <v>6.2150777620835651E-2</v>
      </c>
      <c r="D546" s="10">
        <v>-0.23772327814079164</v>
      </c>
      <c r="E546" s="10" t="s">
        <v>4</v>
      </c>
      <c r="F546" s="10">
        <v>0.1460998756166082</v>
      </c>
      <c r="G546" s="10">
        <v>-2.3037795591968724E-2</v>
      </c>
      <c r="H546" s="10">
        <v>1.5085087993263802E-2</v>
      </c>
    </row>
    <row r="547" spans="2:8" x14ac:dyDescent="0.35">
      <c r="B547" s="8" t="s">
        <v>210</v>
      </c>
      <c r="C547" s="9">
        <v>1.9922898017539742E-2</v>
      </c>
      <c r="D547" s="9">
        <v>-0.10330053669048352</v>
      </c>
      <c r="E547" s="9" t="s">
        <v>4</v>
      </c>
      <c r="F547" s="9">
        <v>6.9041214388189887E-2</v>
      </c>
      <c r="G547" s="9">
        <v>-0.29901950743155659</v>
      </c>
      <c r="H547" s="9">
        <v>0.19579718742187541</v>
      </c>
    </row>
    <row r="548" spans="2:8" x14ac:dyDescent="0.35">
      <c r="B548" s="8" t="s">
        <v>211</v>
      </c>
      <c r="C548" s="10">
        <v>-1.053025161466421</v>
      </c>
      <c r="D548" s="10">
        <v>-0.96190866156389265</v>
      </c>
      <c r="E548" s="10" t="s">
        <v>4</v>
      </c>
      <c r="F548" s="10">
        <v>1.6140554957923636</v>
      </c>
      <c r="G548" s="10">
        <v>-0.22784743791542345</v>
      </c>
      <c r="H548" s="10">
        <v>0.1491939033955226</v>
      </c>
    </row>
    <row r="549" spans="2:8" x14ac:dyDescent="0.35">
      <c r="B549" s="8" t="s">
        <v>212</v>
      </c>
      <c r="C549" s="9">
        <v>0.76076187728275824</v>
      </c>
      <c r="D549" s="9">
        <v>-0.42169611116838956</v>
      </c>
      <c r="E549" s="9" t="s">
        <v>4</v>
      </c>
      <c r="F549" s="9">
        <v>-0.25091192806673979</v>
      </c>
      <c r="G549" s="9">
        <v>-3.7077877413632471E-2</v>
      </c>
      <c r="H549" s="9">
        <v>2.4278496662375346E-2</v>
      </c>
    </row>
    <row r="550" spans="2:8" x14ac:dyDescent="0.35">
      <c r="B550" s="8" t="s">
        <v>213</v>
      </c>
      <c r="C550" s="10">
        <v>-4.4634778929316221E-2</v>
      </c>
      <c r="D550" s="10">
        <v>0.57172090054873004</v>
      </c>
      <c r="E550" s="10" t="s">
        <v>4</v>
      </c>
      <c r="F550" s="10">
        <v>-0.43357231789367101</v>
      </c>
      <c r="G550" s="10">
        <v>-4.1166807136648373E-2</v>
      </c>
      <c r="H550" s="10">
        <v>2.6955917096276656E-2</v>
      </c>
    </row>
    <row r="551" spans="2:8" x14ac:dyDescent="0.35">
      <c r="B551" s="8" t="s">
        <v>214</v>
      </c>
      <c r="C551" s="9">
        <v>6.2150777620835651E-2</v>
      </c>
      <c r="D551" s="9">
        <v>-0.23772327814079164</v>
      </c>
      <c r="E551" s="9" t="s">
        <v>4</v>
      </c>
      <c r="F551" s="9">
        <v>0.1460998756166082</v>
      </c>
      <c r="G551" s="9">
        <v>-1.2338310261230834E-2</v>
      </c>
      <c r="H551" s="9">
        <v>8.0790931248536924E-3</v>
      </c>
    </row>
    <row r="552" spans="2:8" x14ac:dyDescent="0.35">
      <c r="B552" s="8" t="s">
        <v>215</v>
      </c>
      <c r="C552" s="10">
        <v>8.8398045153824878E-2</v>
      </c>
      <c r="D552" s="10">
        <v>0.42345677121026276</v>
      </c>
      <c r="E552" s="10" t="s">
        <v>4</v>
      </c>
      <c r="F552" s="10">
        <v>-0.41637115982330974</v>
      </c>
      <c r="G552" s="10">
        <v>-8.208294808171622E-2</v>
      </c>
      <c r="H552" s="10">
        <v>5.3747698629242766E-2</v>
      </c>
    </row>
    <row r="553" spans="2:8" x14ac:dyDescent="0.35">
      <c r="B553" s="8" t="s">
        <v>216</v>
      </c>
      <c r="C553" s="9">
        <v>0.13062592475712051</v>
      </c>
      <c r="D553" s="9">
        <v>0.28903402975995485</v>
      </c>
      <c r="E553" s="9" t="s">
        <v>4</v>
      </c>
      <c r="F553" s="9">
        <v>-0.33931249859489143</v>
      </c>
      <c r="G553" s="9">
        <v>-8.6299320705568242E-2</v>
      </c>
      <c r="H553" s="9">
        <v>5.6508568339596783E-2</v>
      </c>
    </row>
    <row r="554" spans="2:8" x14ac:dyDescent="0.35">
      <c r="B554" s="8" t="s">
        <v>217</v>
      </c>
      <c r="C554" s="10">
        <v>0.47797273949336749</v>
      </c>
      <c r="D554" s="10">
        <v>-0.40384175932382421</v>
      </c>
      <c r="E554" s="10" t="s">
        <v>4</v>
      </c>
      <c r="F554" s="10">
        <v>-4.3805447189884994E-2</v>
      </c>
      <c r="G554" s="10">
        <v>-7.9930326146340436E-2</v>
      </c>
      <c r="H554" s="10">
        <v>5.2338167444640184E-2</v>
      </c>
    </row>
    <row r="555" spans="2:8" x14ac:dyDescent="0.35">
      <c r="B555" s="8" t="s">
        <v>218</v>
      </c>
      <c r="C555" s="9">
        <v>-0.32742391671870708</v>
      </c>
      <c r="D555" s="9">
        <v>0.58957525239329556</v>
      </c>
      <c r="E555" s="9" t="s">
        <v>4</v>
      </c>
      <c r="F555" s="9">
        <v>-0.22646583701681655</v>
      </c>
      <c r="G555" s="9">
        <v>-3.7509804406305303E-2</v>
      </c>
      <c r="H555" s="9">
        <v>2.4561321321754107E-2</v>
      </c>
    </row>
    <row r="556" spans="2:8" x14ac:dyDescent="0.35">
      <c r="B556" s="8" t="s">
        <v>219</v>
      </c>
      <c r="C556" s="10">
        <v>-0.36965179632200296</v>
      </c>
      <c r="D556" s="10">
        <v>0.72399799384360353</v>
      </c>
      <c r="E556" s="10" t="s">
        <v>4</v>
      </c>
      <c r="F556" s="10">
        <v>-0.30352449824523486</v>
      </c>
      <c r="G556" s="10">
        <v>-5.345954450925311E-2</v>
      </c>
      <c r="H556" s="10">
        <v>3.5005169213457865E-2</v>
      </c>
    </row>
    <row r="557" spans="2:8" x14ac:dyDescent="0.35">
      <c r="B557" s="8" t="s">
        <v>220</v>
      </c>
      <c r="C557" s="9">
        <v>-0.19756568527219281</v>
      </c>
      <c r="D557" s="9">
        <v>0.31380907554859977</v>
      </c>
      <c r="E557" s="9" t="s">
        <v>4</v>
      </c>
      <c r="F557" s="9">
        <v>-0.10227726613900828</v>
      </c>
      <c r="G557" s="9">
        <v>-2.8980473580914407E-2</v>
      </c>
      <c r="H557" s="9">
        <v>1.8976337918674618E-2</v>
      </c>
    </row>
    <row r="558" spans="2:8" x14ac:dyDescent="0.35">
      <c r="B558" s="8" t="s">
        <v>221</v>
      </c>
      <c r="C558" s="10">
        <v>4.2995572913902186E-2</v>
      </c>
      <c r="D558" s="10">
        <v>0.4303774651543425</v>
      </c>
      <c r="E558" s="10" t="s">
        <v>4</v>
      </c>
      <c r="F558" s="10">
        <v>-0.38644240824428133</v>
      </c>
      <c r="G558" s="10">
        <v>-8.3624497925022107E-2</v>
      </c>
      <c r="H558" s="10">
        <v>5.4757101414305981E-2</v>
      </c>
    </row>
    <row r="559" spans="2:8" x14ac:dyDescent="0.35">
      <c r="B559" s="8" t="s">
        <v>222</v>
      </c>
      <c r="C559" s="9">
        <v>0.69620420033590213</v>
      </c>
      <c r="D559" s="9">
        <v>0.25332532607082392</v>
      </c>
      <c r="E559" s="9" t="s">
        <v>4</v>
      </c>
      <c r="F559" s="9">
        <v>-0.7535254603486008</v>
      </c>
      <c r="G559" s="9">
        <v>4.2086594723945617E-2</v>
      </c>
      <c r="H559" s="9">
        <v>-2.7558191590557266E-2</v>
      </c>
    </row>
    <row r="560" spans="2:8" x14ac:dyDescent="0.35">
      <c r="B560" s="8" t="s">
        <v>223</v>
      </c>
      <c r="C560" s="10">
        <v>6.2150777620835651E-2</v>
      </c>
      <c r="D560" s="10">
        <v>-0.23772327814079164</v>
      </c>
      <c r="E560" s="10" t="s">
        <v>4</v>
      </c>
      <c r="F560" s="10">
        <v>0.1460998756166082</v>
      </c>
      <c r="G560" s="10">
        <v>-0.82349618831236393</v>
      </c>
      <c r="H560" s="10">
        <v>0.53922313935019806</v>
      </c>
    </row>
    <row r="561" spans="2:8" x14ac:dyDescent="0.35">
      <c r="B561" s="8" t="s">
        <v>224</v>
      </c>
      <c r="C561" s="9">
        <v>0.14978112946405395</v>
      </c>
      <c r="D561" s="9">
        <v>-0.37906671353517929</v>
      </c>
      <c r="E561" s="9" t="s">
        <v>4</v>
      </c>
      <c r="F561" s="9">
        <v>0.19322978526599816</v>
      </c>
      <c r="G561" s="9">
        <v>-3.9133913771321333E-2</v>
      </c>
      <c r="H561" s="9">
        <v>2.5624783864606454E-2</v>
      </c>
    </row>
    <row r="562" spans="2:8" x14ac:dyDescent="0.35">
      <c r="B562" s="8" t="s">
        <v>225</v>
      </c>
      <c r="C562" s="10">
        <v>0.50104541438972983</v>
      </c>
      <c r="D562" s="10">
        <v>0.12983624252100182</v>
      </c>
      <c r="E562" s="10" t="s">
        <v>4</v>
      </c>
      <c r="F562" s="10">
        <v>-0.49928906982235621</v>
      </c>
      <c r="G562" s="10">
        <v>-8.8143250732314257E-2</v>
      </c>
      <c r="H562" s="10">
        <v>5.7715968873898647E-2</v>
      </c>
    </row>
    <row r="563" spans="2:8" x14ac:dyDescent="0.35">
      <c r="B563" s="8" t="s">
        <v>226</v>
      </c>
      <c r="C563" s="9">
        <v>4.2995572913902186E-2</v>
      </c>
      <c r="D563" s="9">
        <v>0.4303774651543425</v>
      </c>
      <c r="E563" s="9" t="s">
        <v>4</v>
      </c>
      <c r="F563" s="9">
        <v>-0.38644240824428133</v>
      </c>
      <c r="G563" s="9">
        <v>-5.3807509374618138E-2</v>
      </c>
      <c r="H563" s="9">
        <v>3.5233015692589256E-2</v>
      </c>
    </row>
    <row r="564" spans="2:8" x14ac:dyDescent="0.35">
      <c r="B564" s="8" t="s">
        <v>227</v>
      </c>
      <c r="C564" s="10">
        <v>-0.10993533342897446</v>
      </c>
      <c r="D564" s="10">
        <v>0.1724656401542122</v>
      </c>
      <c r="E564" s="10" t="s">
        <v>4</v>
      </c>
      <c r="F564" s="10">
        <v>-5.5147356489618354E-2</v>
      </c>
      <c r="G564" s="10">
        <v>-8.8331512768096421E-2</v>
      </c>
      <c r="H564" s="10">
        <v>5.7839242360037874E-2</v>
      </c>
    </row>
    <row r="565" spans="2:8" x14ac:dyDescent="0.35">
      <c r="B565" s="8" t="s">
        <v>228</v>
      </c>
      <c r="C565" s="9">
        <v>-0.96147733943377356</v>
      </c>
      <c r="D565" s="9">
        <v>9.8526648181679832E-2</v>
      </c>
      <c r="E565" s="9" t="s">
        <v>4</v>
      </c>
      <c r="F565" s="9">
        <v>0.67315949894839266</v>
      </c>
      <c r="G565" s="9">
        <v>1.4548479419856857</v>
      </c>
      <c r="H565" s="9">
        <v>-0.95263060799637178</v>
      </c>
    </row>
    <row r="566" spans="2:8" x14ac:dyDescent="0.35">
      <c r="B566" s="8" t="s">
        <v>229</v>
      </c>
      <c r="C566" s="10">
        <v>-0.1983085628249952</v>
      </c>
      <c r="D566" s="10">
        <v>-0.76046762208513152</v>
      </c>
      <c r="E566" s="10" t="s">
        <v>4</v>
      </c>
      <c r="F566" s="10">
        <v>0.77876122754690558</v>
      </c>
      <c r="G566" s="10">
        <v>-0.11220442072395698</v>
      </c>
      <c r="H566" s="10">
        <v>7.3471159733885516E-2</v>
      </c>
    </row>
    <row r="567" spans="2:8" x14ac:dyDescent="0.35">
      <c r="B567" s="8" t="s">
        <v>230</v>
      </c>
      <c r="C567" s="9">
        <v>-0.59105784980116438</v>
      </c>
      <c r="D567" s="9">
        <v>-6.0671139057273199E-2</v>
      </c>
      <c r="E567" s="9" t="s">
        <v>4</v>
      </c>
      <c r="F567" s="9">
        <v>0.51318292772092777</v>
      </c>
      <c r="G567" s="9">
        <v>-8.2748020489297205E-2</v>
      </c>
      <c r="H567" s="9">
        <v>5.4183186293424335E-2</v>
      </c>
    </row>
    <row r="568" spans="2:8" x14ac:dyDescent="0.35">
      <c r="B568" s="8" t="s">
        <v>231</v>
      </c>
      <c r="C568" s="10">
        <v>-0.23587609468605963</v>
      </c>
      <c r="D568" s="10">
        <v>1.6500105621388679</v>
      </c>
      <c r="E568" s="10" t="s">
        <v>4</v>
      </c>
      <c r="F568" s="10">
        <v>-1.1673618338607874</v>
      </c>
      <c r="G568" s="10">
        <v>-4.331881583808983E-3</v>
      </c>
      <c r="H568" s="10">
        <v>2.8365046736914673E-3</v>
      </c>
    </row>
    <row r="569" spans="2:8" x14ac:dyDescent="0.35">
      <c r="B569" s="8" t="s">
        <v>232</v>
      </c>
      <c r="C569" s="9">
        <v>4.2995572913902186E-2</v>
      </c>
      <c r="D569" s="9">
        <v>0.4303774651543425</v>
      </c>
      <c r="E569" s="9" t="s">
        <v>4</v>
      </c>
      <c r="F569" s="9">
        <v>-0.38644240824428133</v>
      </c>
      <c r="G569" s="9">
        <v>1.5211236903340336E-2</v>
      </c>
      <c r="H569" s="9">
        <v>-9.9602779379318329E-3</v>
      </c>
    </row>
    <row r="570" spans="2:8" x14ac:dyDescent="0.35">
      <c r="B570" s="8" t="s">
        <v>233</v>
      </c>
      <c r="C570" s="10">
        <v>0.5432732939930256</v>
      </c>
      <c r="D570" s="10">
        <v>-4.586498929306293E-3</v>
      </c>
      <c r="E570" s="10" t="s">
        <v>4</v>
      </c>
      <c r="F570" s="10">
        <v>-0.42223040859393796</v>
      </c>
      <c r="G570" s="10">
        <v>0.10046967422586084</v>
      </c>
      <c r="H570" s="10">
        <v>-6.5787278574518049E-2</v>
      </c>
    </row>
    <row r="571" spans="2:8" x14ac:dyDescent="0.35">
      <c r="B571" s="8" t="s">
        <v>234</v>
      </c>
      <c r="C571" s="9">
        <v>-0.33134138690813597</v>
      </c>
      <c r="D571" s="9">
        <v>-0.61220349274666463</v>
      </c>
      <c r="E571" s="9" t="s">
        <v>4</v>
      </c>
      <c r="F571" s="9">
        <v>0.76156006947654431</v>
      </c>
      <c r="G571" s="9">
        <v>0.18702369831784679</v>
      </c>
      <c r="H571" s="9">
        <v>-0.12246262602199368</v>
      </c>
    </row>
    <row r="572" spans="2:8" x14ac:dyDescent="0.35">
      <c r="B572" s="8" t="s">
        <v>235</v>
      </c>
      <c r="C572" s="10">
        <v>0.91369278362563477</v>
      </c>
      <c r="D572" s="10">
        <v>-0.1637842861682593</v>
      </c>
      <c r="E572" s="10" t="s">
        <v>4</v>
      </c>
      <c r="F572" s="10">
        <v>-0.58220697982140279</v>
      </c>
      <c r="G572" s="10">
        <v>-3.3837373014387773E-2</v>
      </c>
      <c r="H572" s="10">
        <v>2.2156622900191006E-2</v>
      </c>
    </row>
    <row r="573" spans="2:8" x14ac:dyDescent="0.35">
      <c r="B573" s="8" t="s">
        <v>236</v>
      </c>
      <c r="C573" s="9">
        <v>0.14978112946405395</v>
      </c>
      <c r="D573" s="9">
        <v>-0.37906671353517929</v>
      </c>
      <c r="E573" s="9" t="s">
        <v>4</v>
      </c>
      <c r="F573" s="9">
        <v>0.19322978526599816</v>
      </c>
      <c r="G573" s="9">
        <v>-0.16465935538714904</v>
      </c>
      <c r="H573" s="9">
        <v>0.10781851306100015</v>
      </c>
    </row>
    <row r="574" spans="2:8" x14ac:dyDescent="0.35">
      <c r="B574" s="8" t="s">
        <v>237</v>
      </c>
      <c r="C574" s="10">
        <v>0.17285380436041642</v>
      </c>
      <c r="D574" s="10">
        <v>0.15461128830964677</v>
      </c>
      <c r="E574" s="10" t="s">
        <v>4</v>
      </c>
      <c r="F574" s="10">
        <v>-0.26225383736647312</v>
      </c>
      <c r="G574" s="10">
        <v>-8.3872370698705789E-2</v>
      </c>
      <c r="H574" s="10">
        <v>5.4919407854920166E-2</v>
      </c>
    </row>
    <row r="575" spans="2:8" x14ac:dyDescent="0.35">
      <c r="B575" s="8" t="s">
        <v>238</v>
      </c>
      <c r="C575" s="9">
        <v>-0.19756568527219281</v>
      </c>
      <c r="D575" s="9">
        <v>0.31380907554859977</v>
      </c>
      <c r="E575" s="9" t="s">
        <v>4</v>
      </c>
      <c r="F575" s="9">
        <v>-0.10227726613900828</v>
      </c>
      <c r="G575" s="9">
        <v>-4.3879500268331983E-2</v>
      </c>
      <c r="H575" s="9">
        <v>2.8732181427939846E-2</v>
      </c>
    </row>
    <row r="576" spans="2:8" x14ac:dyDescent="0.35">
      <c r="B576" s="8" t="s">
        <v>239</v>
      </c>
      <c r="C576" s="10">
        <v>6.2150777620835651E-2</v>
      </c>
      <c r="D576" s="10">
        <v>-0.23772327814079164</v>
      </c>
      <c r="E576" s="10" t="s">
        <v>4</v>
      </c>
      <c r="F576" s="10">
        <v>0.1460998756166082</v>
      </c>
      <c r="G576" s="10">
        <v>-0.12702158919246326</v>
      </c>
      <c r="H576" s="10">
        <v>8.3173402696590779E-2</v>
      </c>
    </row>
    <row r="577" spans="2:8" x14ac:dyDescent="0.35">
      <c r="B577" s="8" t="s">
        <v>240</v>
      </c>
      <c r="C577" s="9">
        <v>-0.75922649066154557</v>
      </c>
      <c r="D577" s="9">
        <v>1.5512965243776906</v>
      </c>
      <c r="E577" s="9" t="s">
        <v>4</v>
      </c>
      <c r="F577" s="9">
        <v>-0.67609021087865961</v>
      </c>
      <c r="G577" s="9">
        <v>-1.5218226344731356E-2</v>
      </c>
      <c r="H577" s="9">
        <v>9.9648546057825582E-3</v>
      </c>
    </row>
    <row r="578" spans="2:8" x14ac:dyDescent="0.35">
      <c r="B578" s="8" t="s">
        <v>241</v>
      </c>
      <c r="C578" s="10">
        <v>-0.19756568527219281</v>
      </c>
      <c r="D578" s="10">
        <v>0.31380907554859977</v>
      </c>
      <c r="E578" s="10" t="s">
        <v>4</v>
      </c>
      <c r="F578" s="10">
        <v>-0.10227726613900828</v>
      </c>
      <c r="G578" s="10">
        <v>-0.17127411881166404</v>
      </c>
      <c r="H578" s="10">
        <v>0.1121498427628837</v>
      </c>
    </row>
    <row r="579" spans="2:8" x14ac:dyDescent="0.35">
      <c r="B579" s="8" t="s">
        <v>242</v>
      </c>
      <c r="C579" s="9">
        <v>0.74160667257582469</v>
      </c>
      <c r="D579" s="9">
        <v>0.24640463212674449</v>
      </c>
      <c r="E579" s="9" t="s">
        <v>4</v>
      </c>
      <c r="F579" s="9">
        <v>-0.78345421192762932</v>
      </c>
      <c r="G579" s="9">
        <v>0.68925169928494912</v>
      </c>
      <c r="H579" s="9">
        <v>-0.45132020082880975</v>
      </c>
    </row>
    <row r="580" spans="2:8" x14ac:dyDescent="0.35">
      <c r="B580" s="8" t="s">
        <v>243</v>
      </c>
      <c r="C580" s="10">
        <v>0.43257026725344483</v>
      </c>
      <c r="D580" s="10">
        <v>-0.3969210653797447</v>
      </c>
      <c r="E580" s="10" t="s">
        <v>4</v>
      </c>
      <c r="F580" s="10">
        <v>-1.3876695610856637E-2</v>
      </c>
      <c r="G580" s="10">
        <v>2.9117113195746558E-4</v>
      </c>
      <c r="H580" s="10">
        <v>-1.9065809179302784E-4</v>
      </c>
    </row>
    <row r="581" spans="2:8" x14ac:dyDescent="0.35">
      <c r="B581" s="8" t="s">
        <v>244</v>
      </c>
      <c r="C581" s="9">
        <v>0.17285380436041642</v>
      </c>
      <c r="D581" s="9">
        <v>0.15461128830964677</v>
      </c>
      <c r="E581" s="9" t="s">
        <v>4</v>
      </c>
      <c r="F581" s="9">
        <v>-0.26225383736647312</v>
      </c>
      <c r="G581" s="9">
        <v>0.18551440840328776</v>
      </c>
      <c r="H581" s="9">
        <v>-0.12147434695346997</v>
      </c>
    </row>
    <row r="582" spans="2:8" x14ac:dyDescent="0.35">
      <c r="B582" s="8" t="s">
        <v>245</v>
      </c>
      <c r="C582" s="10">
        <v>-1.6799865213554317</v>
      </c>
      <c r="D582" s="10">
        <v>-0.12367647312931962</v>
      </c>
      <c r="E582" s="10" t="s">
        <v>4</v>
      </c>
      <c r="F582" s="10">
        <v>1.4186675124567649</v>
      </c>
      <c r="G582" s="10">
        <v>-6.4714893219505742E-2</v>
      </c>
      <c r="H582" s="10">
        <v>4.2375141961553869E-2</v>
      </c>
    </row>
    <row r="583" spans="2:8" x14ac:dyDescent="0.35">
      <c r="B583" s="8" t="s">
        <v>246</v>
      </c>
      <c r="C583" s="9">
        <v>0.17211092680761442</v>
      </c>
      <c r="D583" s="9">
        <v>-0.91966540932408469</v>
      </c>
      <c r="E583" s="9" t="s">
        <v>4</v>
      </c>
      <c r="F583" s="9">
        <v>0.6187846563194408</v>
      </c>
      <c r="G583" s="9">
        <v>-0.12095778002787104</v>
      </c>
      <c r="H583" s="9">
        <v>7.9202836395789317E-2</v>
      </c>
    </row>
    <row r="584" spans="2:8" x14ac:dyDescent="0.35">
      <c r="B584" s="8" t="s">
        <v>247</v>
      </c>
      <c r="C584" s="10">
        <v>0.39034238765014884</v>
      </c>
      <c r="D584" s="10">
        <v>-0.26249832392943651</v>
      </c>
      <c r="E584" s="10" t="s">
        <v>4</v>
      </c>
      <c r="F584" s="10">
        <v>-9.0935356839274978E-2</v>
      </c>
      <c r="G584" s="10">
        <v>-0.23381255759393196</v>
      </c>
      <c r="H584" s="10">
        <v>0.15309984808026511</v>
      </c>
    </row>
    <row r="585" spans="2:8" x14ac:dyDescent="0.35">
      <c r="B585" s="8" t="s">
        <v>248</v>
      </c>
      <c r="C585" s="9">
        <v>6.2150777620835651E-2</v>
      </c>
      <c r="D585" s="9">
        <v>-0.23772327814079164</v>
      </c>
      <c r="E585" s="9" t="s">
        <v>4</v>
      </c>
      <c r="F585" s="9">
        <v>0.1460998756166082</v>
      </c>
      <c r="G585" s="9">
        <v>-2.9298282425929176E-2</v>
      </c>
      <c r="H585" s="9">
        <v>1.9184438314953867E-2</v>
      </c>
    </row>
    <row r="586" spans="2:8" x14ac:dyDescent="0.35">
      <c r="B586" s="8" t="s">
        <v>249</v>
      </c>
      <c r="C586" s="10">
        <v>0.47797273949336749</v>
      </c>
      <c r="D586" s="10">
        <v>-0.40384175932382421</v>
      </c>
      <c r="E586" s="10" t="s">
        <v>4</v>
      </c>
      <c r="F586" s="10">
        <v>-4.3805447189884994E-2</v>
      </c>
      <c r="G586" s="10">
        <v>-9.5339406714520653E-3</v>
      </c>
      <c r="H586" s="10">
        <v>6.2427992894227916E-3</v>
      </c>
    </row>
    <row r="587" spans="2:8" x14ac:dyDescent="0.35">
      <c r="B587" s="8" t="s">
        <v>250</v>
      </c>
      <c r="C587" s="9">
        <v>-0.17841048056525938</v>
      </c>
      <c r="D587" s="9">
        <v>-0.35429166774653431</v>
      </c>
      <c r="E587" s="9" t="s">
        <v>4</v>
      </c>
      <c r="F587" s="9">
        <v>0.4302650177218813</v>
      </c>
      <c r="G587" s="9">
        <v>0.21562656990059015</v>
      </c>
      <c r="H587" s="9">
        <v>-0.14119171114488727</v>
      </c>
    </row>
    <row r="588" spans="2:8" x14ac:dyDescent="0.35">
      <c r="B588" s="8" t="s">
        <v>251</v>
      </c>
      <c r="C588" s="10">
        <v>1.284112273258244</v>
      </c>
      <c r="D588" s="10">
        <v>-0.3229820734072123</v>
      </c>
      <c r="E588" s="10" t="s">
        <v>4</v>
      </c>
      <c r="F588" s="10">
        <v>-0.74218355104886768</v>
      </c>
      <c r="G588" s="10">
        <v>0.5008505677720243</v>
      </c>
      <c r="H588" s="10">
        <v>-0.32795563517158677</v>
      </c>
    </row>
    <row r="589" spans="2:8" x14ac:dyDescent="0.35">
      <c r="B589" s="8" t="s">
        <v>252</v>
      </c>
      <c r="C589" s="9">
        <v>6.2150777620835651E-2</v>
      </c>
      <c r="D589" s="9">
        <v>-0.23772327814079164</v>
      </c>
      <c r="E589" s="9" t="s">
        <v>4</v>
      </c>
      <c r="F589" s="9">
        <v>0.1460998756166082</v>
      </c>
      <c r="G589" s="9">
        <v>-3.6425428456430708E-2</v>
      </c>
      <c r="H589" s="9">
        <v>2.3851274800317956E-2</v>
      </c>
    </row>
    <row r="590" spans="2:8" x14ac:dyDescent="0.35">
      <c r="B590" s="8" t="s">
        <v>253</v>
      </c>
      <c r="C590" s="10">
        <v>-0.10993533342897446</v>
      </c>
      <c r="D590" s="10">
        <v>0.1724656401542122</v>
      </c>
      <c r="E590" s="10" t="s">
        <v>4</v>
      </c>
      <c r="F590" s="10">
        <v>-5.5147356489618354E-2</v>
      </c>
      <c r="G590" s="10">
        <v>-0.32795861594063791</v>
      </c>
      <c r="H590" s="10">
        <v>0.21474643960025219</v>
      </c>
    </row>
    <row r="591" spans="2:8" x14ac:dyDescent="0.35">
      <c r="B591" s="8" t="s">
        <v>254</v>
      </c>
      <c r="C591" s="9">
        <v>-1.053025161466421</v>
      </c>
      <c r="D591" s="9">
        <v>-0.96190866156389265</v>
      </c>
      <c r="E591" s="9" t="s">
        <v>4</v>
      </c>
      <c r="F591" s="9">
        <v>1.6140554957923636</v>
      </c>
      <c r="G591" s="9">
        <v>-0.25128140585062264</v>
      </c>
      <c r="H591" s="9">
        <v>0.16453840399770031</v>
      </c>
    </row>
    <row r="592" spans="2:8" x14ac:dyDescent="0.35">
      <c r="B592" s="8" t="s">
        <v>255</v>
      </c>
      <c r="C592" s="10">
        <v>0.39034238765014884</v>
      </c>
      <c r="D592" s="10">
        <v>-0.26249832392943651</v>
      </c>
      <c r="E592" s="10" t="s">
        <v>4</v>
      </c>
      <c r="F592" s="10">
        <v>-9.0935356839274978E-2</v>
      </c>
      <c r="G592" s="10">
        <v>-0.12976233443610063</v>
      </c>
      <c r="H592" s="10">
        <v>8.4968035477418768E-2</v>
      </c>
    </row>
    <row r="593" spans="2:8" x14ac:dyDescent="0.35">
      <c r="B593" s="8" t="s">
        <v>256</v>
      </c>
      <c r="C593" s="9">
        <v>-4.4634778929316221E-2</v>
      </c>
      <c r="D593" s="9">
        <v>0.57172090054873004</v>
      </c>
      <c r="E593" s="9" t="s">
        <v>4</v>
      </c>
      <c r="F593" s="9">
        <v>-0.43357231789367101</v>
      </c>
      <c r="G593" s="9">
        <v>-7.8745858104784558E-2</v>
      </c>
      <c r="H593" s="9">
        <v>5.1562580884686897E-2</v>
      </c>
    </row>
    <row r="594" spans="2:8" x14ac:dyDescent="0.35">
      <c r="B594" s="8" t="s">
        <v>257</v>
      </c>
      <c r="C594" s="10">
        <v>6.2150777620835651E-2</v>
      </c>
      <c r="D594" s="10">
        <v>-0.23772327814079164</v>
      </c>
      <c r="E594" s="10" t="s">
        <v>4</v>
      </c>
      <c r="F594" s="10">
        <v>0.1460998756166082</v>
      </c>
      <c r="G594" s="10">
        <v>-2.2816572324640932E-2</v>
      </c>
      <c r="H594" s="10">
        <v>1.4940231579356013E-2</v>
      </c>
    </row>
    <row r="595" spans="2:8" x14ac:dyDescent="0.35">
      <c r="B595" s="8" t="s">
        <v>258</v>
      </c>
      <c r="C595" s="9">
        <v>0.13062592475712051</v>
      </c>
      <c r="D595" s="9">
        <v>0.28903402975995485</v>
      </c>
      <c r="E595" s="9" t="s">
        <v>4</v>
      </c>
      <c r="F595" s="9">
        <v>-0.33931249859489143</v>
      </c>
      <c r="G595" s="9">
        <v>-6.4492968649379145E-2</v>
      </c>
      <c r="H595" s="9">
        <v>4.2229826336416976E-2</v>
      </c>
    </row>
    <row r="596" spans="2:8" x14ac:dyDescent="0.35">
      <c r="B596" s="8" t="s">
        <v>259</v>
      </c>
      <c r="C596" s="10">
        <v>0.13062592475712051</v>
      </c>
      <c r="D596" s="10">
        <v>0.28903402975995485</v>
      </c>
      <c r="E596" s="10" t="s">
        <v>4</v>
      </c>
      <c r="F596" s="10">
        <v>-0.33931249859489143</v>
      </c>
      <c r="G596" s="10">
        <v>-5.9525457582241856E-2</v>
      </c>
      <c r="H596" s="10">
        <v>3.897711314794669E-2</v>
      </c>
    </row>
    <row r="597" spans="2:8" x14ac:dyDescent="0.35">
      <c r="B597" s="8" t="s">
        <v>260</v>
      </c>
      <c r="C597" s="9">
        <v>-2.2304981585756001E-2</v>
      </c>
      <c r="D597" s="9">
        <v>3.1122204759824579E-2</v>
      </c>
      <c r="E597" s="9" t="s">
        <v>4</v>
      </c>
      <c r="F597" s="9">
        <v>-8.017446840228537E-3</v>
      </c>
      <c r="G597" s="9">
        <v>-4.3334156430799922E-2</v>
      </c>
      <c r="H597" s="9">
        <v>2.8375091716690753E-2</v>
      </c>
    </row>
    <row r="598" spans="2:8" x14ac:dyDescent="0.35">
      <c r="B598" s="8" t="s">
        <v>261</v>
      </c>
      <c r="C598" s="10">
        <v>-0.32742391671870708</v>
      </c>
      <c r="D598" s="10">
        <v>0.58957525239329556</v>
      </c>
      <c r="E598" s="10" t="s">
        <v>4</v>
      </c>
      <c r="F598" s="10">
        <v>-0.22646583701681655</v>
      </c>
      <c r="G598" s="10">
        <v>-4.9491044659084937E-2</v>
      </c>
      <c r="H598" s="10">
        <v>3.2406605943718123E-2</v>
      </c>
    </row>
    <row r="599" spans="2:8" x14ac:dyDescent="0.35">
      <c r="B599" s="8" t="s">
        <v>262</v>
      </c>
      <c r="C599" s="9">
        <v>0.14978112946405395</v>
      </c>
      <c r="D599" s="9">
        <v>-0.37906671353517929</v>
      </c>
      <c r="E599" s="9" t="s">
        <v>4</v>
      </c>
      <c r="F599" s="9">
        <v>0.19322978526599816</v>
      </c>
      <c r="G599" s="9">
        <v>-4.6347827140326106E-2</v>
      </c>
      <c r="H599" s="9">
        <v>3.0348435375134399E-2</v>
      </c>
    </row>
    <row r="600" spans="2:8" x14ac:dyDescent="0.35">
      <c r="B600" s="8" t="s">
        <v>263</v>
      </c>
      <c r="C600" s="10">
        <v>-0.19756568527219281</v>
      </c>
      <c r="D600" s="10">
        <v>0.31380907554859977</v>
      </c>
      <c r="E600" s="10" t="s">
        <v>4</v>
      </c>
      <c r="F600" s="10">
        <v>-0.10227726613900828</v>
      </c>
      <c r="G600" s="10">
        <v>0.12865815138590253</v>
      </c>
      <c r="H600" s="10">
        <v>-8.4245019318760828E-2</v>
      </c>
    </row>
    <row r="601" spans="2:8" x14ac:dyDescent="0.35">
      <c r="B601" s="8" t="s">
        <v>264</v>
      </c>
      <c r="C601" s="9">
        <v>0.17285380436041642</v>
      </c>
      <c r="D601" s="9">
        <v>0.15461128830964677</v>
      </c>
      <c r="E601" s="9" t="s">
        <v>4</v>
      </c>
      <c r="F601" s="9">
        <v>-0.26225383736647312</v>
      </c>
      <c r="G601" s="9">
        <v>-1.763905883495745E-2</v>
      </c>
      <c r="H601" s="9">
        <v>1.1550009356643895E-2</v>
      </c>
    </row>
    <row r="602" spans="2:8" x14ac:dyDescent="0.35">
      <c r="B602" s="8" t="s">
        <v>265</v>
      </c>
      <c r="C602" s="10">
        <v>0.30271203580693062</v>
      </c>
      <c r="D602" s="10">
        <v>-0.12115488853504897</v>
      </c>
      <c r="E602" s="10" t="s">
        <v>4</v>
      </c>
      <c r="F602" s="10">
        <v>-0.13806526648866485</v>
      </c>
      <c r="G602" s="10">
        <v>2.1259842223185221E-3</v>
      </c>
      <c r="H602" s="10">
        <v>-1.3920888801163267E-3</v>
      </c>
    </row>
    <row r="603" spans="2:8" x14ac:dyDescent="0.35">
      <c r="B603" s="8" t="s">
        <v>266</v>
      </c>
      <c r="C603" s="9">
        <v>0.6731315254395398</v>
      </c>
      <c r="D603" s="9">
        <v>-0.28035267577400191</v>
      </c>
      <c r="E603" s="9" t="s">
        <v>4</v>
      </c>
      <c r="F603" s="9">
        <v>-0.29804183771612969</v>
      </c>
      <c r="G603" s="9">
        <v>-1.7728464713065444</v>
      </c>
      <c r="H603" s="9">
        <v>1.1608552090604616</v>
      </c>
    </row>
    <row r="604" spans="2:8" x14ac:dyDescent="0.35">
      <c r="B604" s="8" t="s">
        <v>267</v>
      </c>
      <c r="C604" s="10">
        <v>0.14978112946405395</v>
      </c>
      <c r="D604" s="10">
        <v>-0.37906671353517929</v>
      </c>
      <c r="E604" s="10" t="s">
        <v>4</v>
      </c>
      <c r="F604" s="10">
        <v>0.19322978526599816</v>
      </c>
      <c r="G604" s="10">
        <v>-4.0316277904480641E-2</v>
      </c>
      <c r="H604" s="10">
        <v>2.6398992790872378E-2</v>
      </c>
    </row>
    <row r="605" spans="2:8" x14ac:dyDescent="0.35">
      <c r="B605" s="8" t="s">
        <v>268</v>
      </c>
      <c r="C605" s="9">
        <v>0.26048415620363474</v>
      </c>
      <c r="D605" s="9">
        <v>1.3267852915259171E-2</v>
      </c>
      <c r="E605" s="9" t="s">
        <v>4</v>
      </c>
      <c r="F605" s="9">
        <v>-0.21512392771708325</v>
      </c>
      <c r="G605" s="9">
        <v>-4.1936179452703587E-2</v>
      </c>
      <c r="H605" s="9">
        <v>2.7459700066350026E-2</v>
      </c>
    </row>
    <row r="606" spans="2:8" x14ac:dyDescent="0.35">
      <c r="B606" s="8" t="s">
        <v>269</v>
      </c>
      <c r="C606" s="10">
        <v>4.2995572913902186E-2</v>
      </c>
      <c r="D606" s="10">
        <v>0.4303774651543425</v>
      </c>
      <c r="E606" s="10" t="s">
        <v>4</v>
      </c>
      <c r="F606" s="10">
        <v>-0.38644240824428133</v>
      </c>
      <c r="G606" s="10">
        <v>-2.8975564461322489E-2</v>
      </c>
      <c r="H606" s="10">
        <v>1.8973123440070766E-2</v>
      </c>
    </row>
    <row r="607" spans="2:8" x14ac:dyDescent="0.35">
      <c r="B607" s="8" t="s">
        <v>270</v>
      </c>
      <c r="C607" s="9">
        <v>-0.10993533342897446</v>
      </c>
      <c r="D607" s="9">
        <v>0.1724656401542122</v>
      </c>
      <c r="E607" s="9" t="s">
        <v>4</v>
      </c>
      <c r="F607" s="9">
        <v>-5.5147356489618354E-2</v>
      </c>
      <c r="G607" s="9">
        <v>-0.10700095903071621</v>
      </c>
      <c r="H607" s="9">
        <v>7.0063946695695989E-2</v>
      </c>
    </row>
    <row r="608" spans="2:8" x14ac:dyDescent="0.35">
      <c r="B608" s="8" t="s">
        <v>271</v>
      </c>
      <c r="C608" s="10">
        <v>-0.33134138690813597</v>
      </c>
      <c r="D608" s="10">
        <v>-0.61220349274666463</v>
      </c>
      <c r="E608" s="10" t="s">
        <v>4</v>
      </c>
      <c r="F608" s="10">
        <v>0.76156006947654431</v>
      </c>
      <c r="G608" s="10">
        <v>0.60483366006972017</v>
      </c>
      <c r="H608" s="10">
        <v>-0.39604349066368466</v>
      </c>
    </row>
    <row r="609" spans="2:8" x14ac:dyDescent="0.35">
      <c r="B609" s="8" t="s">
        <v>272</v>
      </c>
      <c r="C609" s="9">
        <v>-0.17523588792863254</v>
      </c>
      <c r="D609" s="9">
        <v>-0.22678962024030569</v>
      </c>
      <c r="E609" s="9" t="s">
        <v>4</v>
      </c>
      <c r="F609" s="9">
        <v>0.32327760491443436</v>
      </c>
      <c r="G609" s="9">
        <v>-8.2303470046245164E-2</v>
      </c>
      <c r="H609" s="9">
        <v>5.3892095831921422E-2</v>
      </c>
    </row>
    <row r="610" spans="2:8" x14ac:dyDescent="0.35">
      <c r="B610" s="8" t="s">
        <v>273</v>
      </c>
      <c r="C610" s="10">
        <v>-0.46119961835465018</v>
      </c>
      <c r="D610" s="10">
        <v>-0.3364373159019689</v>
      </c>
      <c r="E610" s="10" t="s">
        <v>4</v>
      </c>
      <c r="F610" s="10">
        <v>0.6373714985987361</v>
      </c>
      <c r="G610" s="10">
        <v>-9.3005760588178416E-2</v>
      </c>
      <c r="H610" s="10">
        <v>6.0899927545248013E-2</v>
      </c>
    </row>
    <row r="611" spans="2:8" x14ac:dyDescent="0.35">
      <c r="B611" s="8" t="s">
        <v>274</v>
      </c>
      <c r="C611" s="9">
        <v>-0.25894876958242208</v>
      </c>
      <c r="D611" s="9">
        <v>1.1163325602940419</v>
      </c>
      <c r="E611" s="9" t="s">
        <v>4</v>
      </c>
      <c r="F611" s="9">
        <v>-0.71187821122831618</v>
      </c>
      <c r="G611" s="9">
        <v>9.70329111826293E-3</v>
      </c>
      <c r="H611" s="9">
        <v>-6.3536895168162799E-3</v>
      </c>
    </row>
    <row r="612" spans="2:8" x14ac:dyDescent="0.35">
      <c r="B612" s="8" t="s">
        <v>275</v>
      </c>
      <c r="C612" s="10">
        <v>4.2995572913902186E-2</v>
      </c>
      <c r="D612" s="10">
        <v>0.4303774651543425</v>
      </c>
      <c r="E612" s="10" t="s">
        <v>4</v>
      </c>
      <c r="F612" s="10">
        <v>-0.38644240824428133</v>
      </c>
      <c r="G612" s="10">
        <v>-8.2220297290600819E-3</v>
      </c>
      <c r="H612" s="10">
        <v>5.3837634530167905E-3</v>
      </c>
    </row>
    <row r="613" spans="2:8" x14ac:dyDescent="0.35">
      <c r="B613" s="8" t="s">
        <v>276</v>
      </c>
      <c r="C613" s="9">
        <v>0.5432732939930256</v>
      </c>
      <c r="D613" s="9">
        <v>-4.586498929306293E-3</v>
      </c>
      <c r="E613" s="9" t="s">
        <v>4</v>
      </c>
      <c r="F613" s="9">
        <v>-0.42223040859393796</v>
      </c>
      <c r="G613" s="9">
        <v>-2.4975505985206384E-2</v>
      </c>
      <c r="H613" s="9">
        <v>1.6353895665020698E-2</v>
      </c>
    </row>
    <row r="614" spans="2:8" x14ac:dyDescent="0.35">
      <c r="B614" s="8" t="s">
        <v>277</v>
      </c>
      <c r="C614" s="10">
        <v>-0.33134138690813597</v>
      </c>
      <c r="D614" s="10">
        <v>-0.61220349274666463</v>
      </c>
      <c r="E614" s="10" t="s">
        <v>4</v>
      </c>
      <c r="F614" s="10">
        <v>0.76156006947654431</v>
      </c>
      <c r="G614" s="10">
        <v>6.303820973117398E-2</v>
      </c>
      <c r="H614" s="10">
        <v>-4.1277254020958117E-2</v>
      </c>
    </row>
    <row r="615" spans="2:8" x14ac:dyDescent="0.35">
      <c r="B615" s="8" t="s">
        <v>278</v>
      </c>
      <c r="C615" s="9">
        <v>0.91369278362563477</v>
      </c>
      <c r="D615" s="9">
        <v>-0.1637842861682593</v>
      </c>
      <c r="E615" s="9" t="s">
        <v>4</v>
      </c>
      <c r="F615" s="9">
        <v>-0.58220697982140279</v>
      </c>
      <c r="G615" s="9">
        <v>-2.9841522355064709E-2</v>
      </c>
      <c r="H615" s="9">
        <v>1.9540150392515623E-2</v>
      </c>
    </row>
    <row r="616" spans="2:8" x14ac:dyDescent="0.35">
      <c r="B616" s="8" t="s">
        <v>279</v>
      </c>
      <c r="C616" s="10">
        <v>0.14978112946405395</v>
      </c>
      <c r="D616" s="10">
        <v>-0.37906671353517929</v>
      </c>
      <c r="E616" s="10" t="s">
        <v>4</v>
      </c>
      <c r="F616" s="10">
        <v>0.19322978526599816</v>
      </c>
      <c r="G616" s="10">
        <v>-1.7950555954782593E-2</v>
      </c>
      <c r="H616" s="10">
        <v>1.1753976851861078E-2</v>
      </c>
    </row>
    <row r="617" spans="2:8" ht="10" customHeight="1" x14ac:dyDescent="0.35"/>
    <row r="619" spans="2:8" x14ac:dyDescent="0.35">
      <c r="B619" s="12" t="s">
        <v>294</v>
      </c>
    </row>
    <row r="620" spans="2:8" ht="5.15" customHeight="1" x14ac:dyDescent="0.35"/>
    <row r="621" spans="2:8" x14ac:dyDescent="0.35">
      <c r="B621" s="7" t="s">
        <v>4</v>
      </c>
      <c r="C621" s="8" t="s">
        <v>14</v>
      </c>
      <c r="D621" s="8" t="s">
        <v>15</v>
      </c>
      <c r="E621" s="8" t="s">
        <v>6</v>
      </c>
      <c r="F621" s="8" t="s">
        <v>16</v>
      </c>
      <c r="G621" s="8" t="s">
        <v>17</v>
      </c>
      <c r="H621" s="8" t="s">
        <v>18</v>
      </c>
    </row>
    <row r="622" spans="2:8" x14ac:dyDescent="0.35">
      <c r="B622" s="8" t="s">
        <v>14</v>
      </c>
      <c r="C622" s="9">
        <v>1.0000000000000016</v>
      </c>
      <c r="D622" s="9">
        <v>-0.13862027388491982</v>
      </c>
      <c r="E622" s="9" t="s">
        <v>4</v>
      </c>
      <c r="F622" s="9">
        <v>-0.57007003959497815</v>
      </c>
      <c r="G622" s="9">
        <v>-5.0883069532131925E-2</v>
      </c>
      <c r="H622" s="9">
        <v>5.0883069532131536E-2</v>
      </c>
    </row>
    <row r="623" spans="2:8" x14ac:dyDescent="0.35">
      <c r="B623" s="8" t="s">
        <v>15</v>
      </c>
      <c r="C623" s="10">
        <v>-0.13862027388491982</v>
      </c>
      <c r="D623" s="10">
        <v>0.99999999999999956</v>
      </c>
      <c r="E623" s="10" t="s">
        <v>4</v>
      </c>
      <c r="F623" s="10">
        <v>-0.73464082171074363</v>
      </c>
      <c r="G623" s="10">
        <v>-0.1307954306438236</v>
      </c>
      <c r="H623" s="10">
        <v>0.1307954306438236</v>
      </c>
    </row>
    <row r="624" spans="2:8" x14ac:dyDescent="0.35">
      <c r="B624" s="8" t="s">
        <v>6</v>
      </c>
      <c r="C624" s="9" t="s">
        <v>4</v>
      </c>
      <c r="D624" s="9" t="s">
        <v>4</v>
      </c>
      <c r="E624" s="9" t="s">
        <v>4</v>
      </c>
      <c r="F624" s="9" t="s">
        <v>4</v>
      </c>
      <c r="G624" s="9" t="s">
        <v>4</v>
      </c>
      <c r="H624" s="9" t="s">
        <v>4</v>
      </c>
    </row>
    <row r="625" spans="2:10" x14ac:dyDescent="0.35">
      <c r="B625" s="8" t="s">
        <v>16</v>
      </c>
      <c r="C625" s="10">
        <v>-0.57007003959497815</v>
      </c>
      <c r="D625" s="10">
        <v>-0.73464082171074363</v>
      </c>
      <c r="E625" s="10" t="s">
        <v>4</v>
      </c>
      <c r="F625" s="10">
        <v>0.99999999999999867</v>
      </c>
      <c r="G625" s="10">
        <v>0.14336707356899878</v>
      </c>
      <c r="H625" s="10">
        <v>-0.14336707356899833</v>
      </c>
    </row>
    <row r="626" spans="2:10" x14ac:dyDescent="0.35">
      <c r="B626" s="8" t="s">
        <v>17</v>
      </c>
      <c r="C626" s="9">
        <v>-5.0883069532131925E-2</v>
      </c>
      <c r="D626" s="9">
        <v>-0.1307954306438236</v>
      </c>
      <c r="E626" s="9" t="s">
        <v>4</v>
      </c>
      <c r="F626" s="9">
        <v>0.14336707356899878</v>
      </c>
      <c r="G626" s="9">
        <v>0.99999999999999933</v>
      </c>
      <c r="H626" s="9">
        <v>-0.99999999999999956</v>
      </c>
    </row>
    <row r="627" spans="2:10" x14ac:dyDescent="0.35">
      <c r="B627" s="8" t="s">
        <v>18</v>
      </c>
      <c r="C627" s="10">
        <v>5.0883069532131536E-2</v>
      </c>
      <c r="D627" s="10">
        <v>0.1307954306438236</v>
      </c>
      <c r="E627" s="10" t="s">
        <v>4</v>
      </c>
      <c r="F627" s="10">
        <v>-0.14336707356899833</v>
      </c>
      <c r="G627" s="10">
        <v>-0.99999999999999956</v>
      </c>
      <c r="H627" s="10">
        <v>0.99999999999999978</v>
      </c>
    </row>
    <row r="628" spans="2:10" ht="10" customHeight="1" x14ac:dyDescent="0.35"/>
    <row r="630" spans="2:10" x14ac:dyDescent="0.35">
      <c r="B630" s="12" t="s">
        <v>295</v>
      </c>
    </row>
    <row r="631" spans="2:10" ht="5.15" customHeight="1" x14ac:dyDescent="0.35"/>
    <row r="632" spans="2:10" x14ac:dyDescent="0.35">
      <c r="B632" s="7" t="s">
        <v>4</v>
      </c>
      <c r="C632" s="8" t="s">
        <v>283</v>
      </c>
      <c r="D632" s="8" t="s">
        <v>284</v>
      </c>
      <c r="E632" s="8" t="s">
        <v>285</v>
      </c>
      <c r="F632" s="8" t="s">
        <v>286</v>
      </c>
      <c r="G632" s="8" t="s">
        <v>287</v>
      </c>
      <c r="H632" s="8" t="s">
        <v>288</v>
      </c>
      <c r="I632" s="8" t="s">
        <v>289</v>
      </c>
      <c r="J632" s="8" t="s">
        <v>290</v>
      </c>
    </row>
    <row r="633" spans="2:10" x14ac:dyDescent="0.35">
      <c r="B633" s="8" t="s">
        <v>14</v>
      </c>
      <c r="C633" s="9">
        <v>-5.3789875224087041E-19</v>
      </c>
      <c r="D633" s="9">
        <v>6.2150777620835651E-2</v>
      </c>
      <c r="E633" s="9">
        <v>-1.6799865213554317</v>
      </c>
      <c r="F633" s="9">
        <v>1.3071849481546063</v>
      </c>
      <c r="G633" s="9">
        <v>0.46473707423628829</v>
      </c>
      <c r="H633" s="9">
        <v>0.49251202003400962</v>
      </c>
      <c r="I633" s="9">
        <v>-0.36214888817581214</v>
      </c>
      <c r="J633" s="9">
        <v>258</v>
      </c>
    </row>
    <row r="634" spans="2:10" x14ac:dyDescent="0.35">
      <c r="B634" s="8" t="s">
        <v>15</v>
      </c>
      <c r="C634" s="10">
        <v>-1.2845022203511986E-16</v>
      </c>
      <c r="D634" s="10">
        <v>-6.0671139057273199E-2</v>
      </c>
      <c r="E634" s="10">
        <v>-1.1458814945914906</v>
      </c>
      <c r="F634" s="10">
        <v>2.0849745262225166</v>
      </c>
      <c r="G634" s="10">
        <v>0.53843440302271139</v>
      </c>
      <c r="H634" s="10">
        <v>1.3073224710740652</v>
      </c>
      <c r="I634" s="10">
        <v>0.8171282227724076</v>
      </c>
      <c r="J634" s="10">
        <v>258</v>
      </c>
    </row>
    <row r="635" spans="2:10" x14ac:dyDescent="0.35">
      <c r="B635" s="8" t="s">
        <v>6</v>
      </c>
      <c r="C635" s="9" t="s">
        <v>4</v>
      </c>
      <c r="D635" s="9" t="s">
        <v>4</v>
      </c>
      <c r="E635" s="9" t="s">
        <v>4</v>
      </c>
      <c r="F635" s="9">
        <v>0</v>
      </c>
      <c r="G635" s="9" t="s">
        <v>4</v>
      </c>
      <c r="H635" s="9" t="s">
        <v>296</v>
      </c>
      <c r="I635" s="9" t="s">
        <v>296</v>
      </c>
      <c r="J635" s="9">
        <v>258</v>
      </c>
    </row>
    <row r="636" spans="2:10" x14ac:dyDescent="0.35">
      <c r="B636" s="8" t="s">
        <v>16</v>
      </c>
      <c r="C636" s="10">
        <v>9.897337041232016E-17</v>
      </c>
      <c r="D636" s="10">
        <v>-5.5147356489618354E-2</v>
      </c>
      <c r="E636" s="10">
        <v>-1.1976671736813387</v>
      </c>
      <c r="F636" s="10">
        <v>1.6140554957923636</v>
      </c>
      <c r="G636" s="10">
        <v>0.53192782573060915</v>
      </c>
      <c r="H636" s="10">
        <v>0.29305558848481406</v>
      </c>
      <c r="I636" s="10">
        <v>0.48109075397609186</v>
      </c>
      <c r="J636" s="10">
        <v>258</v>
      </c>
    </row>
    <row r="637" spans="2:10" x14ac:dyDescent="0.35">
      <c r="B637" s="8" t="s">
        <v>17</v>
      </c>
      <c r="C637" s="9">
        <v>3.8513550660446322E-17</v>
      </c>
      <c r="D637" s="9">
        <v>-4.4611002233249708E-2</v>
      </c>
      <c r="E637" s="9">
        <v>-1.7728464713065444</v>
      </c>
      <c r="F637" s="9">
        <v>1.8886989318814951</v>
      </c>
      <c r="G637" s="9">
        <v>0.32750736247085926</v>
      </c>
      <c r="H637" s="9">
        <v>13.57543671211106</v>
      </c>
      <c r="I637" s="9">
        <v>2.0048587901588411</v>
      </c>
      <c r="J637" s="9">
        <v>258</v>
      </c>
    </row>
    <row r="638" spans="2:10" x14ac:dyDescent="0.35">
      <c r="B638" s="8" t="s">
        <v>18</v>
      </c>
      <c r="C638" s="10">
        <v>-2.7822812959659019E-17</v>
      </c>
      <c r="D638" s="10">
        <v>2.9295075479322655E-2</v>
      </c>
      <c r="E638" s="10">
        <v>-1.2367150956990405</v>
      </c>
      <c r="F638" s="10">
        <v>1.1608552090604616</v>
      </c>
      <c r="G638" s="10">
        <v>0.2144509600144682</v>
      </c>
      <c r="H638" s="10">
        <v>13.575436712111035</v>
      </c>
      <c r="I638" s="10">
        <v>-2.0048587901588517</v>
      </c>
      <c r="J638" s="10">
        <v>258</v>
      </c>
    </row>
    <row r="639" spans="2:10" ht="10" customHeight="1" x14ac:dyDescent="0.35"/>
    <row r="641" spans="2:4" x14ac:dyDescent="0.35">
      <c r="B641" s="12" t="s">
        <v>297</v>
      </c>
    </row>
    <row r="642" spans="2:4" ht="5.15" customHeight="1" x14ac:dyDescent="0.35"/>
    <row r="643" spans="2:4" x14ac:dyDescent="0.35">
      <c r="B643" s="7" t="s">
        <v>21</v>
      </c>
      <c r="C643" s="8" t="s">
        <v>6</v>
      </c>
      <c r="D643" s="8" t="s">
        <v>7</v>
      </c>
    </row>
    <row r="644" spans="2:4" x14ac:dyDescent="0.35">
      <c r="B644" s="8" t="s">
        <v>22</v>
      </c>
      <c r="C644" s="9">
        <v>-1.7071020558192262E-2</v>
      </c>
      <c r="D644" s="9">
        <v>-9.1526810955546656E-2</v>
      </c>
    </row>
    <row r="645" spans="2:4" x14ac:dyDescent="0.35">
      <c r="B645" s="8" t="s">
        <v>23</v>
      </c>
      <c r="C645" s="10">
        <v>-1.7177323105259101E-3</v>
      </c>
      <c r="D645" s="10">
        <v>-0.10464103876976616</v>
      </c>
    </row>
    <row r="646" spans="2:4" x14ac:dyDescent="0.35">
      <c r="B646" s="8" t="s">
        <v>24</v>
      </c>
      <c r="C646" s="9">
        <v>-6.6108873795398038E-2</v>
      </c>
      <c r="D646" s="9">
        <v>0.38130851705664404</v>
      </c>
    </row>
    <row r="647" spans="2:4" x14ac:dyDescent="0.35">
      <c r="B647" s="8" t="s">
        <v>25</v>
      </c>
      <c r="C647" s="10">
        <v>1.5935749930508532</v>
      </c>
      <c r="D647" s="10">
        <v>0.93492323621051132</v>
      </c>
    </row>
    <row r="648" spans="2:4" x14ac:dyDescent="0.35">
      <c r="B648" s="8" t="s">
        <v>26</v>
      </c>
      <c r="C648" s="9">
        <v>0.14061277798750027</v>
      </c>
      <c r="D648" s="9">
        <v>-1.093984600427377</v>
      </c>
    </row>
    <row r="649" spans="2:4" x14ac:dyDescent="0.35">
      <c r="B649" s="8" t="s">
        <v>27</v>
      </c>
      <c r="C649" s="10">
        <v>0.4518207640995327</v>
      </c>
      <c r="D649" s="10">
        <v>0.68223870881060322</v>
      </c>
    </row>
    <row r="650" spans="2:4" x14ac:dyDescent="0.35">
      <c r="B650" s="8" t="s">
        <v>28</v>
      </c>
      <c r="C650" s="9">
        <v>0.29419444069225731</v>
      </c>
      <c r="D650" s="9">
        <v>0.52375997483616832</v>
      </c>
    </row>
    <row r="651" spans="2:4" x14ac:dyDescent="0.35">
      <c r="B651" s="8" t="s">
        <v>29</v>
      </c>
      <c r="C651" s="10">
        <v>-5.3736024504518975E-2</v>
      </c>
      <c r="D651" s="10">
        <v>0.77271705939148916</v>
      </c>
    </row>
    <row r="652" spans="2:4" x14ac:dyDescent="0.35">
      <c r="B652" s="8" t="s">
        <v>30</v>
      </c>
      <c r="C652" s="9">
        <v>0.40826959926986395</v>
      </c>
      <c r="D652" s="9">
        <v>0.16275491850341844</v>
      </c>
    </row>
    <row r="653" spans="2:4" x14ac:dyDescent="0.35">
      <c r="B653" s="8" t="s">
        <v>31</v>
      </c>
      <c r="C653" s="10">
        <v>3.5078989518156489</v>
      </c>
      <c r="D653" s="10">
        <v>0.22534288148723003</v>
      </c>
    </row>
    <row r="654" spans="2:4" x14ac:dyDescent="0.35">
      <c r="B654" s="8" t="s">
        <v>32</v>
      </c>
      <c r="C654" s="9">
        <v>-0.2689269412711246</v>
      </c>
      <c r="D654" s="9">
        <v>0.30567985027169209</v>
      </c>
    </row>
    <row r="655" spans="2:4" x14ac:dyDescent="0.35">
      <c r="B655" s="8" t="s">
        <v>33</v>
      </c>
      <c r="C655" s="10">
        <v>-0.11895923862635699</v>
      </c>
      <c r="D655" s="10">
        <v>0.31724412541544589</v>
      </c>
    </row>
    <row r="656" spans="2:4" x14ac:dyDescent="0.35">
      <c r="B656" s="8" t="s">
        <v>34</v>
      </c>
      <c r="C656" s="9">
        <v>-1.1455759356648878</v>
      </c>
      <c r="D656" s="9">
        <v>4.925621738699229E-2</v>
      </c>
    </row>
    <row r="657" spans="2:4" x14ac:dyDescent="0.35">
      <c r="B657" s="8" t="s">
        <v>35</v>
      </c>
      <c r="C657" s="10">
        <v>4.5802524477486783E-3</v>
      </c>
      <c r="D657" s="10">
        <v>-4.0671121240435788</v>
      </c>
    </row>
    <row r="658" spans="2:4" x14ac:dyDescent="0.35">
      <c r="B658" s="8" t="s">
        <v>36</v>
      </c>
      <c r="C658" s="9">
        <v>-0.53699437129673122</v>
      </c>
      <c r="D658" s="9">
        <v>1.4421484893641898</v>
      </c>
    </row>
    <row r="659" spans="2:4" x14ac:dyDescent="0.35">
      <c r="B659" s="8" t="s">
        <v>37</v>
      </c>
      <c r="C659" s="10">
        <v>5.5874786256701725E-2</v>
      </c>
      <c r="D659" s="10">
        <v>0.27227065268260775</v>
      </c>
    </row>
    <row r="660" spans="2:4" x14ac:dyDescent="0.35">
      <c r="B660" s="8" t="s">
        <v>38</v>
      </c>
      <c r="C660" s="9">
        <v>4.7379944030468607E-2</v>
      </c>
      <c r="D660" s="9">
        <v>0.71430265668920534</v>
      </c>
    </row>
    <row r="661" spans="2:4" x14ac:dyDescent="0.35">
      <c r="B661" s="8" t="s">
        <v>39</v>
      </c>
      <c r="C661" s="10">
        <v>-0.28017120073589069</v>
      </c>
      <c r="D661" s="10">
        <v>0.72492955907795975</v>
      </c>
    </row>
    <row r="662" spans="2:4" x14ac:dyDescent="0.35">
      <c r="B662" s="8" t="s">
        <v>40</v>
      </c>
      <c r="C662" s="9">
        <v>-0.59996779046702353</v>
      </c>
      <c r="D662" s="9">
        <v>3.8651039056328773E-2</v>
      </c>
    </row>
    <row r="663" spans="2:4" x14ac:dyDescent="0.35">
      <c r="B663" s="8" t="s">
        <v>41</v>
      </c>
      <c r="C663" s="10">
        <v>-1.6628513980753989E-2</v>
      </c>
      <c r="D663" s="10">
        <v>0.23753295165892646</v>
      </c>
    </row>
    <row r="664" spans="2:4" x14ac:dyDescent="0.35">
      <c r="B664" s="8" t="s">
        <v>42</v>
      </c>
      <c r="C664" s="9">
        <v>7.8489068584821575E-2</v>
      </c>
      <c r="D664" s="9">
        <v>0.32571948790080141</v>
      </c>
    </row>
    <row r="665" spans="2:4" x14ac:dyDescent="0.35">
      <c r="B665" s="8" t="s">
        <v>43</v>
      </c>
      <c r="C665" s="10">
        <v>1.8865536412191575E-2</v>
      </c>
      <c r="D665" s="10">
        <v>-0.64857877621045024</v>
      </c>
    </row>
    <row r="666" spans="2:4" x14ac:dyDescent="0.35">
      <c r="B666" s="8" t="s">
        <v>44</v>
      </c>
      <c r="C666" s="9">
        <v>5.9154409291188568</v>
      </c>
      <c r="D666" s="9">
        <v>-0.87984463746986075</v>
      </c>
    </row>
    <row r="667" spans="2:4" x14ac:dyDescent="0.35">
      <c r="B667" s="8" t="s">
        <v>45</v>
      </c>
      <c r="C667" s="10">
        <v>-0.69726950298040058</v>
      </c>
      <c r="D667" s="10">
        <v>-0.55481281921641279</v>
      </c>
    </row>
    <row r="668" spans="2:4" x14ac:dyDescent="0.35">
      <c r="B668" s="8" t="s">
        <v>46</v>
      </c>
      <c r="C668" s="9">
        <v>-0.1772718954958219</v>
      </c>
      <c r="D668" s="9">
        <v>0.10990411728136383</v>
      </c>
    </row>
    <row r="669" spans="2:4" x14ac:dyDescent="0.35">
      <c r="B669" s="8" t="s">
        <v>47</v>
      </c>
      <c r="C669" s="10">
        <v>-3.1388645156672723E-2</v>
      </c>
      <c r="D669" s="10">
        <v>0.51643773186184827</v>
      </c>
    </row>
    <row r="670" spans="2:4" x14ac:dyDescent="0.35">
      <c r="B670" s="8" t="s">
        <v>48</v>
      </c>
      <c r="C670" s="9">
        <v>-0.16256473051010067</v>
      </c>
      <c r="D670" s="9">
        <v>8.9439058065064803E-2</v>
      </c>
    </row>
    <row r="671" spans="2:4" x14ac:dyDescent="0.35">
      <c r="B671" s="8" t="s">
        <v>49</v>
      </c>
      <c r="C671" s="10">
        <v>5.6335573622304347E-2</v>
      </c>
      <c r="D671" s="10">
        <v>0.15938786574307579</v>
      </c>
    </row>
    <row r="672" spans="2:4" x14ac:dyDescent="0.35">
      <c r="B672" s="8" t="s">
        <v>50</v>
      </c>
      <c r="C672" s="9">
        <v>-0.11993327997919795</v>
      </c>
      <c r="D672" s="9">
        <v>0.52959234838988745</v>
      </c>
    </row>
    <row r="673" spans="2:4" x14ac:dyDescent="0.35">
      <c r="B673" s="8" t="s">
        <v>51</v>
      </c>
      <c r="C673" s="10">
        <v>-2.1066419808371928E-2</v>
      </c>
      <c r="D673" s="10">
        <v>0.54714799906287626</v>
      </c>
    </row>
    <row r="674" spans="2:4" x14ac:dyDescent="0.35">
      <c r="B674" s="8" t="s">
        <v>52</v>
      </c>
      <c r="C674" s="9">
        <v>-0.74014415590426319</v>
      </c>
      <c r="D674" s="9">
        <v>-0.22509597760491623</v>
      </c>
    </row>
    <row r="675" spans="2:4" x14ac:dyDescent="0.35">
      <c r="B675" s="8" t="s">
        <v>53</v>
      </c>
      <c r="C675" s="10">
        <v>-0.53383305333494346</v>
      </c>
      <c r="D675" s="10">
        <v>0.67265952862962675</v>
      </c>
    </row>
    <row r="676" spans="2:4" x14ac:dyDescent="0.35">
      <c r="B676" s="8" t="s">
        <v>54</v>
      </c>
      <c r="C676" s="9">
        <v>-6.3241208204543264E-2</v>
      </c>
      <c r="D676" s="9">
        <v>0.17611552949214904</v>
      </c>
    </row>
    <row r="677" spans="2:4" x14ac:dyDescent="0.35">
      <c r="B677" s="8" t="s">
        <v>55</v>
      </c>
      <c r="C677" s="10">
        <v>-0.37199537550494838</v>
      </c>
      <c r="D677" s="10">
        <v>0.42728545529316747</v>
      </c>
    </row>
    <row r="678" spans="2:4" x14ac:dyDescent="0.35">
      <c r="B678" s="8" t="s">
        <v>56</v>
      </c>
      <c r="C678" s="9">
        <v>-4.9951274758454178E-2</v>
      </c>
      <c r="D678" s="9">
        <v>1.4669661391322038</v>
      </c>
    </row>
    <row r="679" spans="2:4" x14ac:dyDescent="0.35">
      <c r="B679" s="8" t="s">
        <v>57</v>
      </c>
      <c r="C679" s="10">
        <v>-0.54163199056947142</v>
      </c>
      <c r="D679" s="10">
        <v>3.5167802283200711E-2</v>
      </c>
    </row>
    <row r="680" spans="2:4" x14ac:dyDescent="0.35">
      <c r="B680" s="8" t="s">
        <v>58</v>
      </c>
      <c r="C680" s="9">
        <v>-7.7498983754579642E-2</v>
      </c>
      <c r="D680" s="9">
        <v>-5.0337103798621191E-2</v>
      </c>
    </row>
    <row r="681" spans="2:4" x14ac:dyDescent="0.35">
      <c r="B681" s="8" t="s">
        <v>59</v>
      </c>
      <c r="C681" s="10">
        <v>-0.9258117285534746</v>
      </c>
      <c r="D681" s="10">
        <v>-0.15372683286014033</v>
      </c>
    </row>
    <row r="682" spans="2:4" x14ac:dyDescent="0.35">
      <c r="B682" s="8" t="s">
        <v>60</v>
      </c>
      <c r="C682" s="9">
        <v>-0.48134052249095161</v>
      </c>
      <c r="D682" s="9">
        <v>0.20699295613745455</v>
      </c>
    </row>
    <row r="683" spans="2:4" x14ac:dyDescent="0.35">
      <c r="B683" s="8" t="s">
        <v>61</v>
      </c>
      <c r="C683" s="10">
        <v>0.22058173873311643</v>
      </c>
      <c r="D683" s="10">
        <v>-0.30647064646003491</v>
      </c>
    </row>
    <row r="684" spans="2:4" x14ac:dyDescent="0.35">
      <c r="B684" s="8" t="s">
        <v>62</v>
      </c>
      <c r="C684" s="9">
        <v>-0.52369075191640513</v>
      </c>
      <c r="D684" s="9">
        <v>0.47516029343291732</v>
      </c>
    </row>
    <row r="685" spans="2:4" x14ac:dyDescent="0.35">
      <c r="B685" s="8" t="s">
        <v>63</v>
      </c>
      <c r="C685" s="10">
        <v>4.9270568511444013E-2</v>
      </c>
      <c r="D685" s="10">
        <v>-5.5993722851609834E-2</v>
      </c>
    </row>
    <row r="686" spans="2:4" x14ac:dyDescent="0.35">
      <c r="B686" s="8" t="s">
        <v>64</v>
      </c>
      <c r="C686" s="9">
        <v>-0.44216953256036423</v>
      </c>
      <c r="D686" s="9">
        <v>-0.12037707307432061</v>
      </c>
    </row>
    <row r="687" spans="2:4" x14ac:dyDescent="0.35">
      <c r="B687" s="8" t="s">
        <v>65</v>
      </c>
      <c r="C687" s="10">
        <v>-3.4657194824795345E-3</v>
      </c>
      <c r="D687" s="10">
        <v>-0.1030070413786236</v>
      </c>
    </row>
    <row r="688" spans="2:4" x14ac:dyDescent="0.35">
      <c r="B688" s="8" t="s">
        <v>66</v>
      </c>
      <c r="C688" s="9">
        <v>-7.8852264145769568E-2</v>
      </c>
      <c r="D688" s="9">
        <v>-0.13293693662189537</v>
      </c>
    </row>
    <row r="689" spans="2:4" x14ac:dyDescent="0.35">
      <c r="B689" s="8" t="s">
        <v>67</v>
      </c>
      <c r="C689" s="10">
        <v>-4.1371230454063657E-2</v>
      </c>
      <c r="D689" s="10">
        <v>0.30491012313945814</v>
      </c>
    </row>
    <row r="690" spans="2:4" x14ac:dyDescent="0.35">
      <c r="B690" s="8" t="s">
        <v>68</v>
      </c>
      <c r="C690" s="9">
        <v>0.93621203054715252</v>
      </c>
      <c r="D690" s="9">
        <v>0.72976937284400578</v>
      </c>
    </row>
    <row r="691" spans="2:4" x14ac:dyDescent="0.35">
      <c r="B691" s="8" t="s">
        <v>69</v>
      </c>
      <c r="C691" s="10">
        <v>0.13749466189821591</v>
      </c>
      <c r="D691" s="10">
        <v>5.1500688312346943E-2</v>
      </c>
    </row>
    <row r="692" spans="2:4" x14ac:dyDescent="0.35">
      <c r="B692" s="8" t="s">
        <v>70</v>
      </c>
      <c r="C692" s="9">
        <v>0.56783538889352037</v>
      </c>
      <c r="D692" s="9">
        <v>-5.5980637623396834E-2</v>
      </c>
    </row>
    <row r="693" spans="2:4" x14ac:dyDescent="0.35">
      <c r="B693" s="8" t="s">
        <v>71</v>
      </c>
      <c r="C693" s="10">
        <v>0.2864855756067291</v>
      </c>
      <c r="D693" s="10">
        <v>0.44476072630500096</v>
      </c>
    </row>
    <row r="694" spans="2:4" x14ac:dyDescent="0.35">
      <c r="B694" s="8" t="s">
        <v>72</v>
      </c>
      <c r="C694" s="9">
        <v>-0.15424225820220977</v>
      </c>
      <c r="D694" s="9">
        <v>0.42556311991168805</v>
      </c>
    </row>
    <row r="695" spans="2:4" x14ac:dyDescent="0.35">
      <c r="B695" s="8" t="s">
        <v>73</v>
      </c>
      <c r="C695" s="10">
        <v>0.47084270688154906</v>
      </c>
      <c r="D695" s="10">
        <v>0.18861867515619446</v>
      </c>
    </row>
    <row r="696" spans="2:4" x14ac:dyDescent="0.35">
      <c r="B696" s="8" t="s">
        <v>74</v>
      </c>
      <c r="C696" s="9">
        <v>2.9171774021124222</v>
      </c>
      <c r="D696" s="9">
        <v>1.0740380990573284E-2</v>
      </c>
    </row>
    <row r="697" spans="2:4" x14ac:dyDescent="0.35">
      <c r="B697" s="8" t="s">
        <v>75</v>
      </c>
      <c r="C697" s="10">
        <v>-8.1155837600376146E-2</v>
      </c>
      <c r="D697" s="10">
        <v>0.39730995443666489</v>
      </c>
    </row>
    <row r="698" spans="2:4" x14ac:dyDescent="0.35">
      <c r="B698" s="8" t="s">
        <v>76</v>
      </c>
      <c r="C698" s="9">
        <v>-0.11400237627045867</v>
      </c>
      <c r="D698" s="9">
        <v>0.74237022946540321</v>
      </c>
    </row>
    <row r="699" spans="2:4" x14ac:dyDescent="0.35">
      <c r="B699" s="8" t="s">
        <v>77</v>
      </c>
      <c r="C699" s="10">
        <v>-0.80652301058029818</v>
      </c>
      <c r="D699" s="10">
        <v>0.21129748080552327</v>
      </c>
    </row>
    <row r="700" spans="2:4" x14ac:dyDescent="0.35">
      <c r="B700" s="8" t="s">
        <v>78</v>
      </c>
      <c r="C700" s="9">
        <v>-1.2839625807408717E-3</v>
      </c>
      <c r="D700" s="9">
        <v>-4.4879520057541615</v>
      </c>
    </row>
    <row r="701" spans="2:4" x14ac:dyDescent="0.35">
      <c r="B701" s="8" t="s">
        <v>79</v>
      </c>
      <c r="C701" s="10">
        <v>-0.50217962218528633</v>
      </c>
      <c r="D701" s="10">
        <v>1.6239106971621577</v>
      </c>
    </row>
    <row r="702" spans="2:4" x14ac:dyDescent="0.35">
      <c r="B702" s="8" t="s">
        <v>80</v>
      </c>
      <c r="C702" s="9">
        <v>5.9491589206965179E-2</v>
      </c>
      <c r="D702" s="9">
        <v>0.22816893246681638</v>
      </c>
    </row>
    <row r="703" spans="2:4" x14ac:dyDescent="0.35">
      <c r="B703" s="8" t="s">
        <v>81</v>
      </c>
      <c r="C703" s="10">
        <v>8.0204049826677726E-2</v>
      </c>
      <c r="D703" s="10">
        <v>0.34087524941369202</v>
      </c>
    </row>
    <row r="704" spans="2:4" x14ac:dyDescent="0.35">
      <c r="B704" s="8" t="s">
        <v>82</v>
      </c>
      <c r="C704" s="9">
        <v>-0.22307734020819656</v>
      </c>
      <c r="D704" s="9">
        <v>0.7815188551007537</v>
      </c>
    </row>
    <row r="705" spans="2:4" x14ac:dyDescent="0.35">
      <c r="B705" s="8" t="s">
        <v>83</v>
      </c>
      <c r="C705" s="10">
        <v>-0.59155811946462911</v>
      </c>
      <c r="D705" s="10">
        <v>-1.8174218009216003</v>
      </c>
    </row>
    <row r="706" spans="2:4" x14ac:dyDescent="0.35">
      <c r="B706" s="8" t="s">
        <v>84</v>
      </c>
      <c r="C706" s="9">
        <v>-1.5677721732577143E-2</v>
      </c>
      <c r="D706" s="9">
        <v>0.38650612860178324</v>
      </c>
    </row>
    <row r="707" spans="2:4" x14ac:dyDescent="0.35">
      <c r="B707" s="8" t="s">
        <v>85</v>
      </c>
      <c r="C707" s="10">
        <v>8.4326493236942135E-2</v>
      </c>
      <c r="D707" s="10">
        <v>0.35572859136877438</v>
      </c>
    </row>
    <row r="708" spans="2:4" x14ac:dyDescent="0.35">
      <c r="B708" s="8" t="s">
        <v>86</v>
      </c>
      <c r="C708" s="9">
        <v>-7.1235482042708131E-2</v>
      </c>
      <c r="D708" s="9">
        <v>-0.358875866023176</v>
      </c>
    </row>
    <row r="709" spans="2:4" x14ac:dyDescent="0.35">
      <c r="B709" s="8" t="s">
        <v>87</v>
      </c>
      <c r="C709" s="10">
        <v>5.0336869922987146</v>
      </c>
      <c r="D709" s="10">
        <v>-0.5858265442789905</v>
      </c>
    </row>
    <row r="710" spans="2:4" x14ac:dyDescent="0.35">
      <c r="B710" s="8" t="s">
        <v>88</v>
      </c>
      <c r="C710" s="9">
        <v>-1.1509921294037715</v>
      </c>
      <c r="D710" s="9">
        <v>-2.819224025640044</v>
      </c>
    </row>
    <row r="711" spans="2:4" x14ac:dyDescent="0.35">
      <c r="B711" s="8" t="s">
        <v>89</v>
      </c>
      <c r="C711" s="10">
        <v>-0.12894045295332557</v>
      </c>
      <c r="D711" s="10">
        <v>0.35579077148063598</v>
      </c>
    </row>
    <row r="712" spans="2:4" x14ac:dyDescent="0.35">
      <c r="B712" s="8" t="s">
        <v>90</v>
      </c>
      <c r="C712" s="9">
        <v>0.46994705587947005</v>
      </c>
      <c r="D712" s="9">
        <v>0.50042411161670952</v>
      </c>
    </row>
    <row r="713" spans="2:4" x14ac:dyDescent="0.35">
      <c r="B713" s="8" t="s">
        <v>91</v>
      </c>
      <c r="C713" s="10">
        <v>-0.1554347062937082</v>
      </c>
      <c r="D713" s="10">
        <v>5.7903151323780641E-2</v>
      </c>
    </row>
    <row r="714" spans="2:4" x14ac:dyDescent="0.35">
      <c r="B714" s="8" t="s">
        <v>92</v>
      </c>
      <c r="C714" s="9">
        <v>6.010287377324891E-2</v>
      </c>
      <c r="D714" s="9">
        <v>0.11967421033472189</v>
      </c>
    </row>
    <row r="715" spans="2:4" x14ac:dyDescent="0.35">
      <c r="B715" s="8" t="s">
        <v>93</v>
      </c>
      <c r="C715" s="10">
        <v>0.16832615530603651</v>
      </c>
      <c r="D715" s="10">
        <v>0.64228594685999485</v>
      </c>
    </row>
    <row r="716" spans="2:4" x14ac:dyDescent="0.35">
      <c r="B716" s="8" t="s">
        <v>94</v>
      </c>
      <c r="C716" s="9">
        <v>6.6225770201219669E-2</v>
      </c>
      <c r="D716" s="9">
        <v>0.24306021102707204</v>
      </c>
    </row>
    <row r="717" spans="2:4" x14ac:dyDescent="0.35">
      <c r="B717" s="8" t="s">
        <v>95</v>
      </c>
      <c r="C717" s="10">
        <v>-0.94010668278934095</v>
      </c>
      <c r="D717" s="10">
        <v>-0.34398916003316299</v>
      </c>
    </row>
    <row r="718" spans="2:4" x14ac:dyDescent="0.35">
      <c r="B718" s="8" t="s">
        <v>96</v>
      </c>
      <c r="C718" s="9">
        <v>-0.39682952420781381</v>
      </c>
      <c r="D718" s="9">
        <v>0.47993435640075938</v>
      </c>
    </row>
    <row r="719" spans="2:4" x14ac:dyDescent="0.35">
      <c r="B719" s="8" t="s">
        <v>97</v>
      </c>
      <c r="C719" s="10">
        <v>-0.26898080772020871</v>
      </c>
      <c r="D719" s="10">
        <v>-0.16264084988088806</v>
      </c>
    </row>
    <row r="720" spans="2:4" x14ac:dyDescent="0.35">
      <c r="B720" s="8" t="s">
        <v>98</v>
      </c>
      <c r="C720" s="9">
        <v>-0.15740867154142557</v>
      </c>
      <c r="D720" s="9">
        <v>0.41071723646823005</v>
      </c>
    </row>
    <row r="721" spans="2:4" x14ac:dyDescent="0.35">
      <c r="B721" s="8" t="s">
        <v>99</v>
      </c>
      <c r="C721" s="10">
        <v>-0.1311617582481151</v>
      </c>
      <c r="D721" s="10">
        <v>1.539637160367102</v>
      </c>
    </row>
    <row r="722" spans="2:4" x14ac:dyDescent="0.35">
      <c r="B722" s="8" t="s">
        <v>100</v>
      </c>
      <c r="C722" s="9">
        <v>-0.8661668832604168</v>
      </c>
      <c r="D722" s="9">
        <v>-1.4006794346567708E-3</v>
      </c>
    </row>
    <row r="723" spans="2:4" x14ac:dyDescent="0.35">
      <c r="B723" s="8" t="s">
        <v>101</v>
      </c>
      <c r="C723" s="10">
        <v>-0.29980482022772148</v>
      </c>
      <c r="D723" s="10">
        <v>-7.0786236112349396E-2</v>
      </c>
    </row>
    <row r="724" spans="2:4" x14ac:dyDescent="0.35">
      <c r="B724" s="8" t="s">
        <v>102</v>
      </c>
      <c r="C724" s="9">
        <v>-0.83694631619867133</v>
      </c>
      <c r="D724" s="9">
        <v>1.6325308461030197E-2</v>
      </c>
    </row>
    <row r="725" spans="2:4" x14ac:dyDescent="0.35">
      <c r="B725" s="8" t="s">
        <v>103</v>
      </c>
      <c r="C725" s="10">
        <v>-0.4845545520299176</v>
      </c>
      <c r="D725" s="10">
        <v>0.23552469278112032</v>
      </c>
    </row>
    <row r="726" spans="2:4" x14ac:dyDescent="0.35">
      <c r="B726" s="8" t="s">
        <v>104</v>
      </c>
      <c r="C726" s="9">
        <v>0.25653933305416404</v>
      </c>
      <c r="D726" s="9">
        <v>0.49102921402183747</v>
      </c>
    </row>
    <row r="727" spans="2:4" x14ac:dyDescent="0.35">
      <c r="B727" s="8" t="s">
        <v>105</v>
      </c>
      <c r="C727" s="10">
        <v>-0.4068679037687718</v>
      </c>
      <c r="D727" s="10">
        <v>0.61899624133122155</v>
      </c>
    </row>
    <row r="728" spans="2:4" x14ac:dyDescent="0.35">
      <c r="B728" s="8" t="s">
        <v>106</v>
      </c>
      <c r="C728" s="9">
        <v>5.0600166495788079E-2</v>
      </c>
      <c r="D728" s="9">
        <v>4.6560316032417115E-2</v>
      </c>
    </row>
    <row r="729" spans="2:4" x14ac:dyDescent="0.35">
      <c r="B729" s="8" t="s">
        <v>107</v>
      </c>
      <c r="C729" s="10">
        <v>-0.47777930001117974</v>
      </c>
      <c r="D729" s="10">
        <v>0.2068025311897399</v>
      </c>
    </row>
    <row r="730" spans="2:4" x14ac:dyDescent="0.35">
      <c r="B730" s="8" t="s">
        <v>108</v>
      </c>
      <c r="C730" s="9">
        <v>0.22971469156272389</v>
      </c>
      <c r="D730" s="9">
        <v>-0.16977067193647977</v>
      </c>
    </row>
    <row r="731" spans="2:4" x14ac:dyDescent="0.35">
      <c r="B731" s="8" t="s">
        <v>109</v>
      </c>
      <c r="C731" s="10">
        <v>5.1696566939356314E-2</v>
      </c>
      <c r="D731" s="10">
        <v>-3.1246706065391119</v>
      </c>
    </row>
    <row r="732" spans="2:4" x14ac:dyDescent="0.35">
      <c r="B732" s="8" t="s">
        <v>110</v>
      </c>
      <c r="C732" s="9">
        <v>0.19807615764081682</v>
      </c>
      <c r="D732" s="9">
        <v>0.28291621219064872</v>
      </c>
    </row>
    <row r="733" spans="2:4" x14ac:dyDescent="0.35">
      <c r="B733" s="8" t="s">
        <v>111</v>
      </c>
      <c r="C733" s="10">
        <v>1.3779533601451455</v>
      </c>
      <c r="D733" s="10">
        <v>0.60943580316771417</v>
      </c>
    </row>
    <row r="734" spans="2:4" x14ac:dyDescent="0.35">
      <c r="B734" s="8" t="s">
        <v>112</v>
      </c>
      <c r="C734" s="9">
        <v>4.6089889299996578E-2</v>
      </c>
      <c r="D734" s="9">
        <v>6.8050791388596182E-2</v>
      </c>
    </row>
    <row r="735" spans="2:4" x14ac:dyDescent="0.35">
      <c r="B735" s="8" t="s">
        <v>113</v>
      </c>
      <c r="C735" s="10">
        <v>0.36135735651861345</v>
      </c>
      <c r="D735" s="10">
        <v>-0.11248609856257623</v>
      </c>
    </row>
    <row r="736" spans="2:4" x14ac:dyDescent="0.35">
      <c r="B736" s="8" t="s">
        <v>114</v>
      </c>
      <c r="C736" s="9">
        <v>0.31042575014611229</v>
      </c>
      <c r="D736" s="9">
        <v>0.50506417032624085</v>
      </c>
    </row>
    <row r="737" spans="2:4" x14ac:dyDescent="0.35">
      <c r="B737" s="8" t="s">
        <v>115</v>
      </c>
      <c r="C737" s="10">
        <v>-0.13509897933516934</v>
      </c>
      <c r="D737" s="10">
        <v>0.60278915736926919</v>
      </c>
    </row>
    <row r="738" spans="2:4" x14ac:dyDescent="0.35">
      <c r="B738" s="8" t="s">
        <v>116</v>
      </c>
      <c r="C738" s="9">
        <v>1.8819419240221955</v>
      </c>
      <c r="D738" s="9">
        <v>0.17701775810100823</v>
      </c>
    </row>
    <row r="739" spans="2:4" x14ac:dyDescent="0.35">
      <c r="B739" s="8" t="s">
        <v>117</v>
      </c>
      <c r="C739" s="10">
        <v>2.6333405000786083</v>
      </c>
      <c r="D739" s="10">
        <v>1.1489504250546956E-3</v>
      </c>
    </row>
    <row r="740" spans="2:4" x14ac:dyDescent="0.35">
      <c r="B740" s="8" t="s">
        <v>118</v>
      </c>
      <c r="C740" s="9">
        <v>1.5608849573776062E-2</v>
      </c>
      <c r="D740" s="9">
        <v>0.17359071255584424</v>
      </c>
    </row>
    <row r="741" spans="2:4" x14ac:dyDescent="0.35">
      <c r="B741" s="8" t="s">
        <v>119</v>
      </c>
      <c r="C741" s="10">
        <v>-2.688993017876623E-2</v>
      </c>
      <c r="D741" s="10">
        <v>3.1297430126923931E-3</v>
      </c>
    </row>
    <row r="742" spans="2:4" x14ac:dyDescent="0.35">
      <c r="B742" s="8" t="s">
        <v>120</v>
      </c>
      <c r="C742" s="9">
        <v>-0.71116095988558803</v>
      </c>
      <c r="D742" s="9">
        <v>0.43853948387716302</v>
      </c>
    </row>
    <row r="743" spans="2:4" x14ac:dyDescent="0.35">
      <c r="B743" s="8" t="s">
        <v>121</v>
      </c>
      <c r="C743" s="10">
        <v>1.3110752056499253E-2</v>
      </c>
      <c r="D743" s="10">
        <v>-0.75482078298581823</v>
      </c>
    </row>
    <row r="744" spans="2:4" x14ac:dyDescent="0.35">
      <c r="B744" s="8" t="s">
        <v>122</v>
      </c>
      <c r="C744" s="9">
        <v>-0.52285036804319696</v>
      </c>
      <c r="D744" s="9">
        <v>2.1513034439834815</v>
      </c>
    </row>
    <row r="745" spans="2:4" x14ac:dyDescent="0.35">
      <c r="B745" s="8" t="s">
        <v>123</v>
      </c>
      <c r="C745" s="10">
        <v>6.2455917682904982E-2</v>
      </c>
      <c r="D745" s="10">
        <v>9.3948161541676289E-2</v>
      </c>
    </row>
    <row r="746" spans="2:4" x14ac:dyDescent="0.35">
      <c r="B746" s="8" t="s">
        <v>124</v>
      </c>
      <c r="C746" s="9">
        <v>0.18969648244412274</v>
      </c>
      <c r="D746" s="9">
        <v>0.30011698286635224</v>
      </c>
    </row>
    <row r="747" spans="2:4" x14ac:dyDescent="0.35">
      <c r="B747" s="8" t="s">
        <v>125</v>
      </c>
      <c r="C747" s="10">
        <v>-0.80092861062356213</v>
      </c>
      <c r="D747" s="10">
        <v>0.66635766754754533</v>
      </c>
    </row>
    <row r="748" spans="2:4" x14ac:dyDescent="0.35">
      <c r="B748" s="8" t="s">
        <v>126</v>
      </c>
      <c r="C748" s="9">
        <v>-0.51721875605642653</v>
      </c>
      <c r="D748" s="9">
        <v>-1.8564153237781931</v>
      </c>
    </row>
    <row r="749" spans="2:4" x14ac:dyDescent="0.35">
      <c r="B749" s="8" t="s">
        <v>127</v>
      </c>
      <c r="C749" s="10">
        <v>-1.3018598261052838E-2</v>
      </c>
      <c r="D749" s="10">
        <v>0.33725930475730248</v>
      </c>
    </row>
    <row r="750" spans="2:4" x14ac:dyDescent="0.35">
      <c r="B750" s="8" t="s">
        <v>128</v>
      </c>
      <c r="C750" s="9">
        <v>8.2513667896266851E-2</v>
      </c>
      <c r="D750" s="9">
        <v>0.39929613769837352</v>
      </c>
    </row>
    <row r="751" spans="2:4" x14ac:dyDescent="0.35">
      <c r="B751" s="8" t="s">
        <v>129</v>
      </c>
      <c r="C751" s="10">
        <v>-0.11080942671257765</v>
      </c>
      <c r="D751" s="10">
        <v>-0.30624407041053547</v>
      </c>
    </row>
    <row r="752" spans="2:4" x14ac:dyDescent="0.35">
      <c r="B752" s="8" t="s">
        <v>130</v>
      </c>
      <c r="C752" s="9">
        <v>0.60303773602179678</v>
      </c>
      <c r="D752" s="9">
        <v>0.28604124944079407</v>
      </c>
    </row>
    <row r="753" spans="2:4" x14ac:dyDescent="0.35">
      <c r="B753" s="8" t="s">
        <v>131</v>
      </c>
      <c r="C753" s="10">
        <v>-1.001142942263342</v>
      </c>
      <c r="D753" s="10">
        <v>-0.3825914391419068</v>
      </c>
    </row>
    <row r="754" spans="2:4" x14ac:dyDescent="0.35">
      <c r="B754" s="8" t="s">
        <v>132</v>
      </c>
      <c r="C754" s="9">
        <v>0.30977526056060029</v>
      </c>
      <c r="D754" s="9">
        <v>0.22272049554827544</v>
      </c>
    </row>
    <row r="755" spans="2:4" x14ac:dyDescent="0.35">
      <c r="B755" s="8" t="s">
        <v>133</v>
      </c>
      <c r="C755" s="10">
        <v>0.56907659114402831</v>
      </c>
      <c r="D755" s="10">
        <v>2.0319149282264526E-2</v>
      </c>
    </row>
    <row r="756" spans="2:4" x14ac:dyDescent="0.35">
      <c r="B756" s="8" t="s">
        <v>134</v>
      </c>
      <c r="C756" s="9">
        <v>-0.54204428446672237</v>
      </c>
      <c r="D756" s="9">
        <v>-1.8250975935453093E-2</v>
      </c>
    </row>
    <row r="757" spans="2:4" x14ac:dyDescent="0.35">
      <c r="B757" s="8" t="s">
        <v>135</v>
      </c>
      <c r="C757" s="10">
        <v>0.15310692798126052</v>
      </c>
      <c r="D757" s="10">
        <v>8.8321903818290526E-2</v>
      </c>
    </row>
    <row r="758" spans="2:4" x14ac:dyDescent="0.35">
      <c r="B758" s="8" t="s">
        <v>136</v>
      </c>
      <c r="C758" s="9">
        <v>0.15485051943542488</v>
      </c>
      <c r="D758" s="9">
        <v>0.43423131577128293</v>
      </c>
    </row>
    <row r="759" spans="2:4" x14ac:dyDescent="0.35">
      <c r="B759" s="8" t="s">
        <v>137</v>
      </c>
      <c r="C759" s="10">
        <v>-8.8301061162827599E-2</v>
      </c>
      <c r="D759" s="10">
        <v>7.0235902970901459E-2</v>
      </c>
    </row>
    <row r="760" spans="2:4" x14ac:dyDescent="0.35">
      <c r="B760" s="8" t="s">
        <v>138</v>
      </c>
      <c r="C760" s="9">
        <v>-0.84343950588294581</v>
      </c>
      <c r="D760" s="9">
        <v>-0.30245688626519368</v>
      </c>
    </row>
    <row r="761" spans="2:4" x14ac:dyDescent="0.35">
      <c r="B761" s="8" t="s">
        <v>139</v>
      </c>
      <c r="C761" s="10">
        <v>-0.62765193388237683</v>
      </c>
      <c r="D761" s="10">
        <v>0.11640699783691807</v>
      </c>
    </row>
    <row r="762" spans="2:4" x14ac:dyDescent="0.35">
      <c r="B762" s="8" t="s">
        <v>140</v>
      </c>
      <c r="C762" s="9">
        <v>-0.22936297993151608</v>
      </c>
      <c r="D762" s="9">
        <v>-7.490533934400409E-2</v>
      </c>
    </row>
    <row r="763" spans="2:4" x14ac:dyDescent="0.35">
      <c r="B763" s="8" t="s">
        <v>141</v>
      </c>
      <c r="C763" s="10">
        <v>-0.21488480982601674</v>
      </c>
      <c r="D763" s="10">
        <v>0.35436614889163054</v>
      </c>
    </row>
    <row r="764" spans="2:4" x14ac:dyDescent="0.35">
      <c r="B764" s="8" t="s">
        <v>142</v>
      </c>
      <c r="C764" s="9">
        <v>1.6101696716290803E-2</v>
      </c>
      <c r="D764" s="9">
        <v>2.2742204205030068</v>
      </c>
    </row>
    <row r="765" spans="2:4" x14ac:dyDescent="0.35">
      <c r="B765" s="8" t="s">
        <v>143</v>
      </c>
      <c r="C765" s="10">
        <v>-1.0948444149087442</v>
      </c>
      <c r="D765" s="10">
        <v>-3.2941731333465063E-2</v>
      </c>
    </row>
    <row r="766" spans="2:4" x14ac:dyDescent="0.35">
      <c r="B766" s="8" t="s">
        <v>144</v>
      </c>
      <c r="C766" s="9">
        <v>-0.28550676847556633</v>
      </c>
      <c r="D766" s="9">
        <v>-7.1823097083690335E-2</v>
      </c>
    </row>
    <row r="767" spans="2:4" x14ac:dyDescent="0.35">
      <c r="B767" s="8" t="s">
        <v>145</v>
      </c>
      <c r="C767" s="10">
        <v>-0.84890029298751546</v>
      </c>
      <c r="D767" s="10">
        <v>-2.7035998482933116E-2</v>
      </c>
    </row>
    <row r="768" spans="2:4" x14ac:dyDescent="0.35">
      <c r="B768" s="8" t="s">
        <v>146</v>
      </c>
      <c r="C768" s="9">
        <v>-0.17133302791882551</v>
      </c>
      <c r="D768" s="9">
        <v>0.43657400379552891</v>
      </c>
    </row>
    <row r="769" spans="2:4" x14ac:dyDescent="0.35">
      <c r="B769" s="8" t="s">
        <v>147</v>
      </c>
      <c r="C769" s="10">
        <v>9.3289439032887E-4</v>
      </c>
      <c r="D769" s="10">
        <v>0.44256035727276244</v>
      </c>
    </row>
    <row r="770" spans="2:4" x14ac:dyDescent="0.35">
      <c r="B770" s="8" t="s">
        <v>148</v>
      </c>
      <c r="C770" s="9">
        <v>-0.52092831998644618</v>
      </c>
      <c r="D770" s="9">
        <v>0.45379713884430395</v>
      </c>
    </row>
    <row r="771" spans="2:4" x14ac:dyDescent="0.35">
      <c r="B771" s="8" t="s">
        <v>149</v>
      </c>
      <c r="C771" s="10">
        <v>5.0872723610766057E-2</v>
      </c>
      <c r="D771" s="10">
        <v>4.8411665656556413E-2</v>
      </c>
    </row>
    <row r="772" spans="2:4" x14ac:dyDescent="0.35">
      <c r="B772" s="8" t="s">
        <v>150</v>
      </c>
      <c r="C772" s="9">
        <v>-0.47246284133150518</v>
      </c>
      <c r="D772" s="9">
        <v>1.0198775268017428</v>
      </c>
    </row>
    <row r="773" spans="2:4" x14ac:dyDescent="0.35">
      <c r="B773" s="8" t="s">
        <v>151</v>
      </c>
      <c r="C773" s="10">
        <v>0.31570193262366814</v>
      </c>
      <c r="D773" s="10">
        <v>-0.43199906101677632</v>
      </c>
    </row>
    <row r="774" spans="2:4" x14ac:dyDescent="0.35">
      <c r="B774" s="8" t="s">
        <v>152</v>
      </c>
      <c r="C774" s="9">
        <v>0.1242396117330628</v>
      </c>
      <c r="D774" s="9">
        <v>0.15644061562509545</v>
      </c>
    </row>
    <row r="775" spans="2:4" x14ac:dyDescent="0.35">
      <c r="B775" s="8" t="s">
        <v>153</v>
      </c>
      <c r="C775" s="10">
        <v>-4.2289527862371057E-2</v>
      </c>
      <c r="D775" s="10">
        <v>0.26583385205780974</v>
      </c>
    </row>
    <row r="776" spans="2:4" x14ac:dyDescent="0.35">
      <c r="B776" s="8" t="s">
        <v>154</v>
      </c>
      <c r="C776" s="9">
        <v>1.1018302241220204</v>
      </c>
      <c r="D776" s="9">
        <v>0.57687658450560331</v>
      </c>
    </row>
    <row r="777" spans="2:4" x14ac:dyDescent="0.35">
      <c r="B777" s="8" t="s">
        <v>155</v>
      </c>
      <c r="C777" s="10">
        <v>0.14395257640371922</v>
      </c>
      <c r="D777" s="10">
        <v>-2.4082124260559299</v>
      </c>
    </row>
    <row r="778" spans="2:4" x14ac:dyDescent="0.35">
      <c r="B778" s="8" t="s">
        <v>156</v>
      </c>
      <c r="C778" s="9">
        <v>0.28235155844247944</v>
      </c>
      <c r="D778" s="9">
        <v>-6.8227550231827555E-2</v>
      </c>
    </row>
    <row r="779" spans="2:4" x14ac:dyDescent="0.35">
      <c r="B779" s="8" t="s">
        <v>157</v>
      </c>
      <c r="C779" s="10">
        <v>-2.9108999144423997E-2</v>
      </c>
      <c r="D779" s="10">
        <v>0.2829856462680202</v>
      </c>
    </row>
    <row r="780" spans="2:4" x14ac:dyDescent="0.35">
      <c r="B780" s="8" t="s">
        <v>158</v>
      </c>
      <c r="C780" s="9">
        <v>-0.13459834614283334</v>
      </c>
      <c r="D780" s="9">
        <v>0.55683935415390673</v>
      </c>
    </row>
    <row r="781" spans="2:4" x14ac:dyDescent="0.35">
      <c r="B781" s="8" t="s">
        <v>159</v>
      </c>
      <c r="C781" s="10">
        <v>1.7378055921531286</v>
      </c>
      <c r="D781" s="10">
        <v>-1.7454833114591395E-2</v>
      </c>
    </row>
    <row r="782" spans="2:4" x14ac:dyDescent="0.35">
      <c r="B782" s="8" t="s">
        <v>160</v>
      </c>
      <c r="C782" s="9">
        <v>3.2937826061119666</v>
      </c>
      <c r="D782" s="9">
        <v>-5.9968827288094717E-2</v>
      </c>
    </row>
    <row r="783" spans="2:4" x14ac:dyDescent="0.35">
      <c r="B783" s="8" t="s">
        <v>161</v>
      </c>
      <c r="C783" s="10">
        <v>-0.45778712442697145</v>
      </c>
      <c r="D783" s="10">
        <v>4.7407089813461589E-2</v>
      </c>
    </row>
    <row r="784" spans="2:4" x14ac:dyDescent="0.35">
      <c r="B784" s="8" t="s">
        <v>162</v>
      </c>
      <c r="C784" s="9">
        <v>-0.10755978661820437</v>
      </c>
      <c r="D784" s="9">
        <v>-1.6334402029913946</v>
      </c>
    </row>
    <row r="785" spans="2:4" x14ac:dyDescent="0.35">
      <c r="B785" s="8" t="s">
        <v>163</v>
      </c>
      <c r="C785" s="10">
        <v>-1.2465531512149148</v>
      </c>
      <c r="D785" s="10">
        <v>0.2858066604426675</v>
      </c>
    </row>
    <row r="786" spans="2:4" x14ac:dyDescent="0.35">
      <c r="B786" s="8" t="s">
        <v>164</v>
      </c>
      <c r="C786" s="9">
        <v>0.2587928962393618</v>
      </c>
      <c r="D786" s="9">
        <v>-0.87590864543953584</v>
      </c>
    </row>
    <row r="787" spans="2:4" x14ac:dyDescent="0.35">
      <c r="B787" s="8" t="s">
        <v>165</v>
      </c>
      <c r="C787" s="10">
        <v>-0.4920793496244743</v>
      </c>
      <c r="D787" s="10">
        <v>2.177863470466721</v>
      </c>
    </row>
    <row r="788" spans="2:4" x14ac:dyDescent="0.35">
      <c r="B788" s="8" t="s">
        <v>166</v>
      </c>
      <c r="C788" s="9">
        <v>5.7203900926620366E-2</v>
      </c>
      <c r="D788" s="9">
        <v>-1.8104206463510991E-2</v>
      </c>
    </row>
    <row r="789" spans="2:4" x14ac:dyDescent="0.35">
      <c r="B789" s="8" t="s">
        <v>167</v>
      </c>
      <c r="C789" s="10">
        <v>0.72275816859271036</v>
      </c>
      <c r="D789" s="10">
        <v>0.56869089237518933</v>
      </c>
    </row>
    <row r="790" spans="2:4" x14ac:dyDescent="0.35">
      <c r="B790" s="8" t="s">
        <v>168</v>
      </c>
      <c r="C790" s="9">
        <v>0.73084504218053947</v>
      </c>
      <c r="D790" s="9">
        <v>1.1082152465864277</v>
      </c>
    </row>
    <row r="791" spans="2:4" x14ac:dyDescent="0.35">
      <c r="B791" s="8" t="s">
        <v>169</v>
      </c>
      <c r="C791" s="10">
        <v>-0.67659729261815138</v>
      </c>
      <c r="D791" s="10">
        <v>-0.34032031320115796</v>
      </c>
    </row>
    <row r="792" spans="2:4" x14ac:dyDescent="0.35">
      <c r="B792" s="8" t="s">
        <v>170</v>
      </c>
      <c r="C792" s="9">
        <v>0.22845410282309003</v>
      </c>
      <c r="D792" s="9">
        <v>0.39169399465242949</v>
      </c>
    </row>
    <row r="793" spans="2:4" x14ac:dyDescent="0.35">
      <c r="B793" s="8" t="s">
        <v>171</v>
      </c>
      <c r="C793" s="10">
        <v>9.5268612659336505E-2</v>
      </c>
      <c r="D793" s="10">
        <v>0.39186119577927125</v>
      </c>
    </row>
    <row r="794" spans="2:4" x14ac:dyDescent="0.35">
      <c r="B794" s="8" t="s">
        <v>172</v>
      </c>
      <c r="C794" s="9">
        <v>0.26746642316891922</v>
      </c>
      <c r="D794" s="9">
        <v>-0.13875781564170619</v>
      </c>
    </row>
    <row r="795" spans="2:4" x14ac:dyDescent="0.35">
      <c r="B795" s="8" t="s">
        <v>173</v>
      </c>
      <c r="C795" s="10">
        <v>-7.8974104655023081E-2</v>
      </c>
      <c r="D795" s="10">
        <v>0.12361211775612618</v>
      </c>
    </row>
    <row r="796" spans="2:4" x14ac:dyDescent="0.35">
      <c r="B796" s="8" t="s">
        <v>174</v>
      </c>
      <c r="C796" s="9">
        <v>-1.0982674265150689</v>
      </c>
      <c r="D796" s="9">
        <v>-0.29197405943199956</v>
      </c>
    </row>
    <row r="797" spans="2:4" x14ac:dyDescent="0.35">
      <c r="B797" s="8" t="s">
        <v>175</v>
      </c>
      <c r="C797" s="10">
        <v>1.9646075280845221E-2</v>
      </c>
      <c r="D797" s="10">
        <v>-0.14370040719257929</v>
      </c>
    </row>
    <row r="798" spans="2:4" x14ac:dyDescent="0.35">
      <c r="B798" s="8" t="s">
        <v>176</v>
      </c>
      <c r="C798" s="9">
        <v>0.33085406516732652</v>
      </c>
      <c r="D798" s="9">
        <v>0.36978452933230055</v>
      </c>
    </row>
    <row r="799" spans="2:4" x14ac:dyDescent="0.35">
      <c r="B799" s="8" t="s">
        <v>177</v>
      </c>
      <c r="C799" s="10">
        <v>-4.67484153438808E-2</v>
      </c>
      <c r="D799" s="10">
        <v>-2.2998378721980628E-4</v>
      </c>
    </row>
    <row r="800" spans="2:4" x14ac:dyDescent="0.35">
      <c r="B800" s="8" t="s">
        <v>178</v>
      </c>
      <c r="C800" s="9">
        <v>0.397689684920015</v>
      </c>
      <c r="D800" s="9">
        <v>0.27942007642564737</v>
      </c>
    </row>
    <row r="801" spans="2:4" x14ac:dyDescent="0.35">
      <c r="B801" s="8" t="s">
        <v>179</v>
      </c>
      <c r="C801" s="10">
        <v>0.18110224993252849</v>
      </c>
      <c r="D801" s="10">
        <v>0.30118618875099573</v>
      </c>
    </row>
    <row r="802" spans="2:4" x14ac:dyDescent="0.35">
      <c r="B802" s="8" t="s">
        <v>180</v>
      </c>
      <c r="C802" s="9">
        <v>-1.307294696819189E-2</v>
      </c>
      <c r="D802" s="9">
        <v>-5.0804723719121681</v>
      </c>
    </row>
    <row r="803" spans="2:4" x14ac:dyDescent="0.35">
      <c r="B803" s="8" t="s">
        <v>181</v>
      </c>
      <c r="C803" s="10">
        <v>-0.9509226584947692</v>
      </c>
      <c r="D803" s="10">
        <v>-0.35705487117866935</v>
      </c>
    </row>
    <row r="804" spans="2:4" x14ac:dyDescent="0.35">
      <c r="B804" s="8" t="s">
        <v>182</v>
      </c>
      <c r="C804" s="9">
        <v>-0.44870964010512016</v>
      </c>
      <c r="D804" s="9">
        <v>-0.17586626312089149</v>
      </c>
    </row>
    <row r="805" spans="2:4" x14ac:dyDescent="0.35">
      <c r="B805" s="8" t="s">
        <v>183</v>
      </c>
      <c r="C805" s="10">
        <v>-0.26414550808126602</v>
      </c>
      <c r="D805" s="10">
        <v>3.6600319065381498E-2</v>
      </c>
    </row>
    <row r="806" spans="2:4" x14ac:dyDescent="0.35">
      <c r="B806" s="8" t="s">
        <v>184</v>
      </c>
      <c r="C806" s="9">
        <v>-0.43621596220788483</v>
      </c>
      <c r="D806" s="9">
        <v>0.39107366975226038</v>
      </c>
    </row>
    <row r="807" spans="2:4" x14ac:dyDescent="0.35">
      <c r="B807" s="8" t="s">
        <v>185</v>
      </c>
      <c r="C807" s="10">
        <v>-5.7456308370808173E-2</v>
      </c>
      <c r="D807" s="10">
        <v>2.1878542496822835</v>
      </c>
    </row>
    <row r="808" spans="2:4" x14ac:dyDescent="0.35">
      <c r="B808" s="8" t="s">
        <v>186</v>
      </c>
      <c r="C808" s="9">
        <v>-0.93428981324515181</v>
      </c>
      <c r="D808" s="9">
        <v>3.953859713850727E-2</v>
      </c>
    </row>
    <row r="809" spans="2:4" x14ac:dyDescent="0.35">
      <c r="B809" s="8" t="s">
        <v>187</v>
      </c>
      <c r="C809" s="10">
        <v>-0.26743886420509644</v>
      </c>
      <c r="D809" s="10">
        <v>-3.9534250830799145E-2</v>
      </c>
    </row>
    <row r="810" spans="2:4" x14ac:dyDescent="0.35">
      <c r="B810" s="8" t="s">
        <v>188</v>
      </c>
      <c r="C810" s="9">
        <v>-0.51654902596848273</v>
      </c>
      <c r="D810" s="9">
        <v>0.23901613569575927</v>
      </c>
    </row>
    <row r="811" spans="2:4" x14ac:dyDescent="0.35">
      <c r="B811" s="8" t="s">
        <v>189</v>
      </c>
      <c r="C811" s="10">
        <v>-0.42965384432655085</v>
      </c>
      <c r="D811" s="10">
        <v>0.39573853136802128</v>
      </c>
    </row>
    <row r="812" spans="2:4" x14ac:dyDescent="0.35">
      <c r="B812" s="8" t="s">
        <v>190</v>
      </c>
      <c r="C812" s="9">
        <v>-8.7674750270914426E-2</v>
      </c>
      <c r="D812" s="9">
        <v>0.30528376758222353</v>
      </c>
    </row>
    <row r="813" spans="2:4" x14ac:dyDescent="0.35">
      <c r="B813" s="8" t="s">
        <v>191</v>
      </c>
      <c r="C813" s="10">
        <v>-0.28201414853141576</v>
      </c>
      <c r="D813" s="10">
        <v>0.48409687570390836</v>
      </c>
    </row>
    <row r="814" spans="2:4" x14ac:dyDescent="0.35">
      <c r="B814" s="8" t="s">
        <v>192</v>
      </c>
      <c r="C814" s="9">
        <v>5.7880138360194122E-2</v>
      </c>
      <c r="D814" s="9">
        <v>-4.4489527207916346</v>
      </c>
    </row>
    <row r="815" spans="2:4" x14ac:dyDescent="0.35">
      <c r="B815" s="8" t="s">
        <v>193</v>
      </c>
      <c r="C815" s="10">
        <v>-0.42856178102207099</v>
      </c>
      <c r="D815" s="10">
        <v>1.0232400846737477</v>
      </c>
    </row>
    <row r="816" spans="2:4" x14ac:dyDescent="0.35">
      <c r="B816" s="8" t="s">
        <v>194</v>
      </c>
      <c r="C816" s="9">
        <v>-0.13958977587140964</v>
      </c>
      <c r="D816" s="9">
        <v>-2.3014498046650864</v>
      </c>
    </row>
    <row r="817" spans="2:4" x14ac:dyDescent="0.35">
      <c r="B817" s="8" t="s">
        <v>195</v>
      </c>
      <c r="C817" s="10">
        <v>4.9118890003756521E-2</v>
      </c>
      <c r="D817" s="10">
        <v>-5.6933371243261144E-2</v>
      </c>
    </row>
    <row r="818" spans="2:4" x14ac:dyDescent="0.35">
      <c r="B818" s="8" t="s">
        <v>196</v>
      </c>
      <c r="C818" s="9">
        <v>-1.6297717477512297E-2</v>
      </c>
      <c r="D818" s="9">
        <v>-7.8385949807683403E-2</v>
      </c>
    </row>
    <row r="819" spans="2:4" x14ac:dyDescent="0.35">
      <c r="B819" s="8" t="s">
        <v>197</v>
      </c>
      <c r="C819" s="10">
        <v>2.1660216965218191</v>
      </c>
      <c r="D819" s="10">
        <v>0.42003297601835221</v>
      </c>
    </row>
    <row r="820" spans="2:4" x14ac:dyDescent="0.35">
      <c r="B820" s="8" t="s">
        <v>198</v>
      </c>
      <c r="C820" s="9">
        <v>0.13750452192331186</v>
      </c>
      <c r="D820" s="9">
        <v>-0.87061111340826602</v>
      </c>
    </row>
    <row r="821" spans="2:4" x14ac:dyDescent="0.35">
      <c r="B821" s="8" t="s">
        <v>199</v>
      </c>
      <c r="C821" s="10">
        <v>0.32021924367452531</v>
      </c>
      <c r="D821" s="10">
        <v>-6.892071027047833E-2</v>
      </c>
    </row>
    <row r="822" spans="2:4" x14ac:dyDescent="0.35">
      <c r="B822" s="8" t="s">
        <v>200</v>
      </c>
      <c r="C822" s="9">
        <v>-2.9028446740186453E-2</v>
      </c>
      <c r="D822" s="9">
        <v>0.27373379089088656</v>
      </c>
    </row>
    <row r="823" spans="2:4" x14ac:dyDescent="0.35">
      <c r="B823" s="8" t="s">
        <v>201</v>
      </c>
      <c r="C823" s="10">
        <v>-0.16346111743085351</v>
      </c>
      <c r="D823" s="10">
        <v>0.47184180727750186</v>
      </c>
    </row>
    <row r="824" spans="2:4" x14ac:dyDescent="0.35">
      <c r="B824" s="8" t="s">
        <v>202</v>
      </c>
      <c r="C824" s="9">
        <v>1.9415040615263228</v>
      </c>
      <c r="D824" s="9">
        <v>-8.60455617389142E-2</v>
      </c>
    </row>
    <row r="825" spans="2:4" x14ac:dyDescent="0.35">
      <c r="B825" s="8" t="s">
        <v>203</v>
      </c>
      <c r="C825" s="10">
        <v>4.0533998333119587</v>
      </c>
      <c r="D825" s="10">
        <v>-0.23487449885012801</v>
      </c>
    </row>
    <row r="826" spans="2:4" x14ac:dyDescent="0.35">
      <c r="B826" s="8" t="s">
        <v>204</v>
      </c>
      <c r="C826" s="9">
        <v>0.48801425629725764</v>
      </c>
      <c r="D826" s="9">
        <v>-0.44204071981990201</v>
      </c>
    </row>
    <row r="827" spans="2:4" x14ac:dyDescent="0.35">
      <c r="B827" s="8" t="s">
        <v>205</v>
      </c>
      <c r="C827" s="10">
        <v>-0.24859191866020566</v>
      </c>
      <c r="D827" s="10">
        <v>-7.6554934616887199E-2</v>
      </c>
    </row>
    <row r="828" spans="2:4" x14ac:dyDescent="0.35">
      <c r="B828" s="8" t="s">
        <v>206</v>
      </c>
      <c r="C828" s="9">
        <v>-1.1684445877628717</v>
      </c>
      <c r="D828" s="9">
        <v>0.29234049626775954</v>
      </c>
    </row>
    <row r="829" spans="2:4" x14ac:dyDescent="0.35">
      <c r="B829" s="8" t="s">
        <v>207</v>
      </c>
      <c r="C829" s="10">
        <v>0.27252708116185448</v>
      </c>
      <c r="D829" s="10">
        <v>-1.3365070332964546</v>
      </c>
    </row>
    <row r="830" spans="2:4" x14ac:dyDescent="0.35">
      <c r="B830" s="8" t="s">
        <v>208</v>
      </c>
      <c r="C830" s="9">
        <v>-0.48238084015428001</v>
      </c>
      <c r="D830" s="9">
        <v>0.74538941030967576</v>
      </c>
    </row>
    <row r="831" spans="2:4" x14ac:dyDescent="0.35">
      <c r="B831" s="8" t="s">
        <v>209</v>
      </c>
      <c r="C831" s="10">
        <v>5.8234971700860283E-2</v>
      </c>
      <c r="D831" s="10">
        <v>-6.2565574385651412E-2</v>
      </c>
    </row>
    <row r="832" spans="2:4" x14ac:dyDescent="0.35">
      <c r="B832" s="8" t="s">
        <v>210</v>
      </c>
      <c r="C832" s="9">
        <v>9.3452469861165011E-2</v>
      </c>
      <c r="D832" s="9">
        <v>0.39195860049686565</v>
      </c>
    </row>
    <row r="833" spans="2:4" x14ac:dyDescent="0.35">
      <c r="B833" s="8" t="s">
        <v>211</v>
      </c>
      <c r="C833" s="10">
        <v>0.92166647162759507</v>
      </c>
      <c r="D833" s="10">
        <v>0.94120782983599782</v>
      </c>
    </row>
    <row r="834" spans="2:4" x14ac:dyDescent="0.35">
      <c r="B834" s="8" t="s">
        <v>212</v>
      </c>
      <c r="C834" s="9">
        <v>-0.77891595541118575</v>
      </c>
      <c r="D834" s="9">
        <v>-0.38900048014946459</v>
      </c>
    </row>
    <row r="835" spans="2:4" x14ac:dyDescent="0.35">
      <c r="B835" s="8" t="s">
        <v>213</v>
      </c>
      <c r="C835" s="10">
        <v>0.32716500870085685</v>
      </c>
      <c r="D835" s="10">
        <v>0.32895583139409429</v>
      </c>
    </row>
    <row r="836" spans="2:4" x14ac:dyDescent="0.35">
      <c r="B836" s="8" t="s">
        <v>214</v>
      </c>
      <c r="C836" s="9">
        <v>8.6398376833466684E-2</v>
      </c>
      <c r="D836" s="9">
        <v>0.14945267666241663</v>
      </c>
    </row>
    <row r="837" spans="2:4" x14ac:dyDescent="0.35">
      <c r="B837" s="8" t="s">
        <v>215</v>
      </c>
      <c r="C837" s="10">
        <v>4.5825722257798462E-2</v>
      </c>
      <c r="D837" s="10">
        <v>-0.2332691597544459</v>
      </c>
    </row>
    <row r="838" spans="2:4" x14ac:dyDescent="0.35">
      <c r="B838" s="8" t="s">
        <v>216</v>
      </c>
      <c r="C838" s="9">
        <v>-2.4440126986239707E-2</v>
      </c>
      <c r="D838" s="9">
        <v>-2.9587165112145875E-2</v>
      </c>
    </row>
    <row r="839" spans="2:4" x14ac:dyDescent="0.35">
      <c r="B839" s="8" t="s">
        <v>217</v>
      </c>
      <c r="C839" s="10">
        <v>-0.88706707784478367</v>
      </c>
      <c r="D839" s="10">
        <v>-0.15799440292555789</v>
      </c>
    </row>
    <row r="840" spans="2:4" x14ac:dyDescent="0.35">
      <c r="B840" s="8" t="s">
        <v>218</v>
      </c>
      <c r="C840" s="9">
        <v>7.9395384441367706E-2</v>
      </c>
      <c r="D840" s="9">
        <v>-0.21970909327495922</v>
      </c>
    </row>
    <row r="841" spans="2:4" x14ac:dyDescent="0.35">
      <c r="B841" s="8" t="s">
        <v>219</v>
      </c>
      <c r="C841" s="10">
        <v>0.25284080827321193</v>
      </c>
      <c r="D841" s="10">
        <v>0.23082081655125483</v>
      </c>
    </row>
    <row r="842" spans="2:4" x14ac:dyDescent="0.35">
      <c r="B842" s="8" t="s">
        <v>220</v>
      </c>
      <c r="C842" s="9">
        <v>-8.5080205500353112E-2</v>
      </c>
      <c r="D842" s="9">
        <v>-0.19769640940890523</v>
      </c>
    </row>
    <row r="843" spans="2:4" x14ac:dyDescent="0.35">
      <c r="B843" s="8" t="s">
        <v>221</v>
      </c>
      <c r="C843" s="10">
        <v>-0.28432681147328409</v>
      </c>
      <c r="D843" s="10">
        <v>-0.32201215126820154</v>
      </c>
    </row>
    <row r="844" spans="2:4" x14ac:dyDescent="0.35">
      <c r="B844" s="8" t="s">
        <v>222</v>
      </c>
      <c r="C844" s="9">
        <v>0.19619583722893313</v>
      </c>
      <c r="D844" s="9">
        <v>0.15388384959775345</v>
      </c>
    </row>
    <row r="845" spans="2:4" x14ac:dyDescent="0.35">
      <c r="B845" s="8" t="s">
        <v>223</v>
      </c>
      <c r="C845" s="10">
        <v>0.10704848010651591</v>
      </c>
      <c r="D845" s="10">
        <v>-4.2593783878588143</v>
      </c>
    </row>
    <row r="846" spans="2:4" x14ac:dyDescent="0.35">
      <c r="B846" s="8" t="s">
        <v>224</v>
      </c>
      <c r="C846" s="9">
        <v>-0.51639747612468279</v>
      </c>
      <c r="D846" s="9">
        <v>-0.40346450825614488</v>
      </c>
    </row>
    <row r="847" spans="2:4" x14ac:dyDescent="0.35">
      <c r="B847" s="8" t="s">
        <v>225</v>
      </c>
      <c r="C847" s="10">
        <v>-0.64965666664654209</v>
      </c>
      <c r="D847" s="10">
        <v>-0.18240196710911002</v>
      </c>
    </row>
    <row r="848" spans="2:4" x14ac:dyDescent="0.35">
      <c r="B848" s="8" t="s">
        <v>226</v>
      </c>
      <c r="C848" s="9">
        <v>-0.24932386570156709</v>
      </c>
      <c r="D848" s="9">
        <v>-1.5321342518580777E-2</v>
      </c>
    </row>
    <row r="849" spans="2:4" x14ac:dyDescent="0.35">
      <c r="B849" s="8" t="s">
        <v>227</v>
      </c>
      <c r="C849" s="10">
        <v>-0.32332321920104801</v>
      </c>
      <c r="D849" s="10">
        <v>0.57734173981869152</v>
      </c>
    </row>
    <row r="850" spans="2:4" x14ac:dyDescent="0.35">
      <c r="B850" s="8" t="s">
        <v>228</v>
      </c>
      <c r="C850" s="9">
        <v>-0.22605809521772613</v>
      </c>
      <c r="D850" s="9">
        <v>2.0884478305852867</v>
      </c>
    </row>
    <row r="851" spans="2:4" x14ac:dyDescent="0.35">
      <c r="B851" s="8" t="s">
        <v>229</v>
      </c>
      <c r="C851" s="10">
        <v>-1.1973456594900311</v>
      </c>
      <c r="D851" s="10">
        <v>-0.1125507289421192</v>
      </c>
    </row>
    <row r="852" spans="2:4" x14ac:dyDescent="0.35">
      <c r="B852" s="8" t="s">
        <v>230</v>
      </c>
      <c r="C852" s="9">
        <v>-0.24315231432749201</v>
      </c>
      <c r="D852" s="9">
        <v>-4.6969882143216179E-2</v>
      </c>
    </row>
    <row r="853" spans="2:4" x14ac:dyDescent="0.35">
      <c r="B853" s="8" t="s">
        <v>231</v>
      </c>
      <c r="C853" s="10">
        <v>-0.47953138362999181</v>
      </c>
      <c r="D853" s="10">
        <v>0.2275707866160647</v>
      </c>
    </row>
    <row r="854" spans="2:4" x14ac:dyDescent="0.35">
      <c r="B854" s="8" t="s">
        <v>232</v>
      </c>
      <c r="C854" s="9">
        <v>-0.19655398568558483</v>
      </c>
      <c r="D854" s="9">
        <v>0.35455627879202589</v>
      </c>
    </row>
    <row r="855" spans="2:4" x14ac:dyDescent="0.35">
      <c r="B855" s="8" t="s">
        <v>233</v>
      </c>
      <c r="C855" s="10">
        <v>0.13551985139033371</v>
      </c>
      <c r="D855" s="10">
        <v>1.6939097232912605</v>
      </c>
    </row>
    <row r="856" spans="2:4" x14ac:dyDescent="0.35">
      <c r="B856" s="8" t="s">
        <v>234</v>
      </c>
      <c r="C856" s="9">
        <v>-0.18247979570133122</v>
      </c>
      <c r="D856" s="9">
        <v>0.54700369814929273</v>
      </c>
    </row>
    <row r="857" spans="2:4" x14ac:dyDescent="0.35">
      <c r="B857" s="8" t="s">
        <v>235</v>
      </c>
      <c r="C857" s="10">
        <v>-0.39615184175868179</v>
      </c>
      <c r="D857" s="10">
        <v>-0.23063475743800005</v>
      </c>
    </row>
    <row r="858" spans="2:4" x14ac:dyDescent="0.35">
      <c r="B858" s="8" t="s">
        <v>236</v>
      </c>
      <c r="C858" s="9">
        <v>-0.35385748133221917</v>
      </c>
      <c r="D858" s="9">
        <v>1.109053496900525</v>
      </c>
    </row>
    <row r="859" spans="2:4" x14ac:dyDescent="0.35">
      <c r="B859" s="8" t="s">
        <v>237</v>
      </c>
      <c r="C859" s="10">
        <v>-0.20643216090768207</v>
      </c>
      <c r="D859" s="10">
        <v>-1.0785386720420245</v>
      </c>
    </row>
    <row r="860" spans="2:4" x14ac:dyDescent="0.35">
      <c r="B860" s="8" t="s">
        <v>238</v>
      </c>
      <c r="C860" s="9">
        <v>-5.3864908351298924E-2</v>
      </c>
      <c r="D860" s="9">
        <v>-0.12650323930455476</v>
      </c>
    </row>
    <row r="861" spans="2:4" x14ac:dyDescent="0.35">
      <c r="B861" s="8" t="s">
        <v>239</v>
      </c>
      <c r="C861" s="10">
        <v>0.11211647489531995</v>
      </c>
      <c r="D861" s="10">
        <v>0.10380122728413721</v>
      </c>
    </row>
    <row r="862" spans="2:4" x14ac:dyDescent="0.35">
      <c r="B862" s="8" t="s">
        <v>240</v>
      </c>
      <c r="C862" s="9">
        <v>0.58367688386434091</v>
      </c>
      <c r="D862" s="9">
        <v>0.41792613237007809</v>
      </c>
    </row>
    <row r="863" spans="2:4" x14ac:dyDescent="0.35">
      <c r="B863" s="8" t="s">
        <v>241</v>
      </c>
      <c r="C863" s="10">
        <v>-0.10561982807388876</v>
      </c>
      <c r="D863" s="10">
        <v>0.60006283053531495</v>
      </c>
    </row>
    <row r="864" spans="2:4" x14ac:dyDescent="0.35">
      <c r="B864" s="8" t="s">
        <v>242</v>
      </c>
      <c r="C864" s="9">
        <v>-0.88266915485233</v>
      </c>
      <c r="D864" s="9">
        <v>-2.8568444232224732</v>
      </c>
    </row>
    <row r="865" spans="2:4" x14ac:dyDescent="0.35">
      <c r="B865" s="8" t="s">
        <v>243</v>
      </c>
      <c r="C865" s="10">
        <v>-4.7120516731927631E-2</v>
      </c>
      <c r="D865" s="10">
        <v>1.9215493090990465E-3</v>
      </c>
    </row>
    <row r="866" spans="2:4" x14ac:dyDescent="0.35">
      <c r="B866" s="8" t="s">
        <v>244</v>
      </c>
      <c r="C866" s="9">
        <v>-0.20381312051388734</v>
      </c>
      <c r="D866" s="9">
        <v>0.60253065342788781</v>
      </c>
    </row>
    <row r="867" spans="2:4" x14ac:dyDescent="0.35">
      <c r="B867" s="8" t="s">
        <v>245</v>
      </c>
      <c r="C867" s="10">
        <v>0.35429096761655021</v>
      </c>
      <c r="D867" s="10">
        <v>-0.75800451522894052</v>
      </c>
    </row>
    <row r="868" spans="2:4" x14ac:dyDescent="0.35">
      <c r="B868" s="8" t="s">
        <v>246</v>
      </c>
      <c r="C868" s="9">
        <v>0.59529071120185995</v>
      </c>
      <c r="D868" s="9">
        <v>-0.58690964243663024</v>
      </c>
    </row>
    <row r="869" spans="2:4" x14ac:dyDescent="0.35">
      <c r="B869" s="8" t="s">
        <v>247</v>
      </c>
      <c r="C869" s="10">
        <v>-0.18191692295527759</v>
      </c>
      <c r="D869" s="10">
        <v>-2.6070940131878037E-2</v>
      </c>
    </row>
    <row r="870" spans="2:4" x14ac:dyDescent="0.35">
      <c r="B870" s="8" t="s">
        <v>248</v>
      </c>
      <c r="C870" s="9">
        <v>5.4210754908617043E-2</v>
      </c>
      <c r="D870" s="9">
        <v>4.7784642532855415E-3</v>
      </c>
    </row>
    <row r="871" spans="2:4" x14ac:dyDescent="0.35">
      <c r="B871" s="8" t="s">
        <v>249</v>
      </c>
      <c r="C871" s="10">
        <v>-1.3257401663653705</v>
      </c>
      <c r="D871" s="10">
        <v>-0.35553131517428938</v>
      </c>
    </row>
    <row r="872" spans="2:4" x14ac:dyDescent="0.35">
      <c r="B872" s="8" t="s">
        <v>250</v>
      </c>
      <c r="C872" s="9">
        <v>0.25214732288976854</v>
      </c>
      <c r="D872" s="9">
        <v>-2.3005940183104494</v>
      </c>
    </row>
    <row r="873" spans="2:4" x14ac:dyDescent="0.35">
      <c r="B873" s="8" t="s">
        <v>251</v>
      </c>
      <c r="C873" s="10">
        <v>-0.46052966162614178</v>
      </c>
      <c r="D873" s="10">
        <v>0.88808775440773913</v>
      </c>
    </row>
    <row r="874" spans="2:4" x14ac:dyDescent="0.35">
      <c r="B874" s="8" t="s">
        <v>252</v>
      </c>
      <c r="C874" s="9">
        <v>5.2104933738386983E-2</v>
      </c>
      <c r="D874" s="9">
        <v>4.0503018802213742E-3</v>
      </c>
    </row>
    <row r="875" spans="2:4" x14ac:dyDescent="0.35">
      <c r="B875" s="8" t="s">
        <v>253</v>
      </c>
      <c r="C875" s="10">
        <v>-0.41433132550856866</v>
      </c>
      <c r="D875" s="10">
        <v>0.46247636291105398</v>
      </c>
    </row>
    <row r="876" spans="2:4" x14ac:dyDescent="0.35">
      <c r="B876" s="8" t="s">
        <v>254</v>
      </c>
      <c r="C876" s="9">
        <v>0.72339478383742761</v>
      </c>
      <c r="D876" s="9">
        <v>0.94856170812716822</v>
      </c>
    </row>
    <row r="877" spans="2:4" x14ac:dyDescent="0.35">
      <c r="B877" s="8" t="s">
        <v>255</v>
      </c>
      <c r="C877" s="10">
        <v>-0.69388383856751767</v>
      </c>
      <c r="D877" s="10">
        <v>-1.1413324435069436</v>
      </c>
    </row>
    <row r="878" spans="2:4" x14ac:dyDescent="0.35">
      <c r="B878" s="8" t="s">
        <v>256</v>
      </c>
      <c r="C878" s="9">
        <v>0.31961466269162764</v>
      </c>
      <c r="D878" s="9">
        <v>0.33551196527562277</v>
      </c>
    </row>
    <row r="879" spans="2:4" x14ac:dyDescent="0.35">
      <c r="B879" s="8" t="s">
        <v>257</v>
      </c>
      <c r="C879" s="10">
        <v>5.7124609916646529E-2</v>
      </c>
      <c r="D879" s="10">
        <v>6.618196458866546E-2</v>
      </c>
    </row>
    <row r="880" spans="2:4" x14ac:dyDescent="0.35">
      <c r="B880" s="8" t="s">
        <v>258</v>
      </c>
      <c r="C880" s="9">
        <v>0.2835036591732758</v>
      </c>
      <c r="D880" s="9">
        <v>-0.24491557378096285</v>
      </c>
    </row>
    <row r="881" spans="2:4" x14ac:dyDescent="0.35">
      <c r="B881" s="8" t="s">
        <v>259</v>
      </c>
      <c r="C881" s="10">
        <v>-0.36026310025235181</v>
      </c>
      <c r="D881" s="10">
        <v>-0.1448793744819491</v>
      </c>
    </row>
    <row r="882" spans="2:4" x14ac:dyDescent="0.35">
      <c r="B882" s="8" t="s">
        <v>260</v>
      </c>
      <c r="C882" s="9">
        <v>-1.1711477924760032</v>
      </c>
      <c r="D882" s="9">
        <v>-0.37972651637344745</v>
      </c>
    </row>
    <row r="883" spans="2:4" x14ac:dyDescent="0.35">
      <c r="B883" s="8" t="s">
        <v>261</v>
      </c>
      <c r="C883" s="10">
        <v>-8.8153616372619648E-2</v>
      </c>
      <c r="D883" s="10">
        <v>-6.5926065146957563E-2</v>
      </c>
    </row>
    <row r="884" spans="2:4" x14ac:dyDescent="0.35">
      <c r="B884" s="8" t="s">
        <v>262</v>
      </c>
      <c r="C884" s="9">
        <v>-2.5442807312369697E-3</v>
      </c>
      <c r="D884" s="9">
        <v>3.7945646328018501E-2</v>
      </c>
    </row>
    <row r="885" spans="2:4" x14ac:dyDescent="0.35">
      <c r="B885" s="8" t="s">
        <v>263</v>
      </c>
      <c r="C885" s="10">
        <v>-6.7531558138078929E-2</v>
      </c>
      <c r="D885" s="10">
        <v>-0.72785429229643572</v>
      </c>
    </row>
    <row r="886" spans="2:4" x14ac:dyDescent="0.35">
      <c r="B886" s="8" t="s">
        <v>264</v>
      </c>
      <c r="C886" s="9">
        <v>-0.21019208841122111</v>
      </c>
      <c r="D886" s="9">
        <v>-0.1561986904370051</v>
      </c>
    </row>
    <row r="887" spans="2:4" x14ac:dyDescent="0.35">
      <c r="B887" s="8" t="s">
        <v>265</v>
      </c>
      <c r="C887" s="10">
        <v>-8.0724529317229565E-2</v>
      </c>
      <c r="D887" s="10">
        <v>-5.2830868013337362E-2</v>
      </c>
    </row>
    <row r="888" spans="2:4" x14ac:dyDescent="0.35">
      <c r="B888" s="8" t="s">
        <v>266</v>
      </c>
      <c r="C888" s="9">
        <v>-0.21762847964299789</v>
      </c>
      <c r="D888" s="9">
        <v>-2.7176708234567357</v>
      </c>
    </row>
    <row r="889" spans="2:4" x14ac:dyDescent="0.35">
      <c r="B889" s="8" t="s">
        <v>267</v>
      </c>
      <c r="C889" s="10">
        <v>-0.52947421114888593</v>
      </c>
      <c r="D889" s="10">
        <v>-0.26714004759743565</v>
      </c>
    </row>
    <row r="890" spans="2:4" x14ac:dyDescent="0.35">
      <c r="B890" s="8" t="s">
        <v>268</v>
      </c>
      <c r="C890" s="9">
        <v>-0.68294237160948545</v>
      </c>
      <c r="D890" s="9">
        <v>-0.3663200266736435</v>
      </c>
    </row>
    <row r="891" spans="2:4" x14ac:dyDescent="0.35">
      <c r="B891" s="8" t="s">
        <v>269</v>
      </c>
      <c r="C891" s="10">
        <v>-0.27766220151231746</v>
      </c>
      <c r="D891" s="10">
        <v>-0.13181002951801676</v>
      </c>
    </row>
    <row r="892" spans="2:4" x14ac:dyDescent="0.35">
      <c r="B892" s="8" t="s">
        <v>270</v>
      </c>
      <c r="C892" s="9">
        <v>-0.47192629453837676</v>
      </c>
      <c r="D892" s="9">
        <v>0.89852284201659582</v>
      </c>
    </row>
    <row r="893" spans="2:4" x14ac:dyDescent="0.35">
      <c r="B893" s="8" t="s">
        <v>271</v>
      </c>
      <c r="C893" s="10">
        <v>-0.19195900125098891</v>
      </c>
      <c r="D893" s="10">
        <v>0.80612404766807733</v>
      </c>
    </row>
    <row r="894" spans="2:4" x14ac:dyDescent="0.35">
      <c r="B894" s="8" t="s">
        <v>272</v>
      </c>
      <c r="C894" s="9">
        <v>-0.79196737497576697</v>
      </c>
      <c r="D894" s="9">
        <v>-0.29269928069791162</v>
      </c>
    </row>
    <row r="895" spans="2:4" x14ac:dyDescent="0.35">
      <c r="B895" s="8" t="s">
        <v>273</v>
      </c>
      <c r="C895" s="10">
        <v>-0.25058169646076944</v>
      </c>
      <c r="D895" s="10">
        <v>1.4273451036247831E-2</v>
      </c>
    </row>
    <row r="896" spans="2:4" x14ac:dyDescent="0.35">
      <c r="B896" s="8" t="s">
        <v>274</v>
      </c>
      <c r="C896" s="9">
        <v>-0.99255990116724258</v>
      </c>
      <c r="D896" s="9">
        <v>7.2527872164580731E-2</v>
      </c>
    </row>
    <row r="897" spans="2:4" x14ac:dyDescent="0.35">
      <c r="B897" s="8" t="s">
        <v>275</v>
      </c>
      <c r="C897" s="10">
        <v>-0.24014894685891655</v>
      </c>
      <c r="D897" s="10">
        <v>0.35584934637785193</v>
      </c>
    </row>
    <row r="898" spans="2:4" x14ac:dyDescent="0.35">
      <c r="B898" s="8" t="s">
        <v>276</v>
      </c>
      <c r="C898" s="9">
        <v>0.12781904154522927</v>
      </c>
      <c r="D898" s="9">
        <v>-9.1507657105960816E-2</v>
      </c>
    </row>
    <row r="899" spans="2:4" x14ac:dyDescent="0.35">
      <c r="B899" s="8" t="s">
        <v>277</v>
      </c>
      <c r="C899" s="10">
        <v>-0.18709869472603041</v>
      </c>
      <c r="D899" s="10">
        <v>0.12930999455920775</v>
      </c>
    </row>
    <row r="900" spans="2:4" x14ac:dyDescent="0.35">
      <c r="B900" s="8" t="s">
        <v>278</v>
      </c>
      <c r="C900" s="9">
        <v>-0.40819630306320587</v>
      </c>
      <c r="D900" s="9">
        <v>-0.22017305337984422</v>
      </c>
    </row>
    <row r="901" spans="2:4" x14ac:dyDescent="0.35">
      <c r="B901" s="8" t="s">
        <v>279</v>
      </c>
      <c r="C901" s="10">
        <v>-0.51600947106229444</v>
      </c>
      <c r="D901" s="10">
        <v>3.7790922859864171E-2</v>
      </c>
    </row>
    <row r="902" spans="2:4" ht="10" customHeight="1" x14ac:dyDescent="0.35"/>
    <row r="904" spans="2:4" x14ac:dyDescent="0.35">
      <c r="B904" s="12" t="s">
        <v>298</v>
      </c>
    </row>
    <row r="905" spans="2:4" ht="5.15" customHeight="1" x14ac:dyDescent="0.35"/>
    <row r="906" spans="2:4" x14ac:dyDescent="0.35">
      <c r="B906" s="7" t="s">
        <v>4</v>
      </c>
      <c r="C906" s="8" t="s">
        <v>6</v>
      </c>
      <c r="D906" s="8" t="s">
        <v>7</v>
      </c>
    </row>
    <row r="907" spans="2:4" x14ac:dyDescent="0.35">
      <c r="B907" s="8" t="s">
        <v>6</v>
      </c>
      <c r="C907" s="9">
        <v>0.99999999999999933</v>
      </c>
      <c r="D907" s="9">
        <v>2.0440152585153075E-17</v>
      </c>
    </row>
    <row r="908" spans="2:4" x14ac:dyDescent="0.35">
      <c r="B908" s="8" t="s">
        <v>7</v>
      </c>
      <c r="C908" s="10">
        <v>2.0440152585153075E-17</v>
      </c>
      <c r="D908" s="10">
        <v>0.99999999999999956</v>
      </c>
    </row>
    <row r="909" spans="2:4" ht="10" customHeight="1" x14ac:dyDescent="0.35"/>
    <row r="911" spans="2:4" x14ac:dyDescent="0.35">
      <c r="B911" s="12" t="s">
        <v>299</v>
      </c>
    </row>
    <row r="912" spans="2:4" ht="5.15" customHeight="1" x14ac:dyDescent="0.35"/>
    <row r="913" spans="2:21" x14ac:dyDescent="0.35">
      <c r="B913" s="7" t="s">
        <v>4</v>
      </c>
      <c r="C913" s="8" t="s">
        <v>283</v>
      </c>
      <c r="D913" s="8" t="s">
        <v>284</v>
      </c>
      <c r="E913" s="8" t="s">
        <v>285</v>
      </c>
      <c r="F913" s="8" t="s">
        <v>286</v>
      </c>
      <c r="G913" s="8" t="s">
        <v>287</v>
      </c>
      <c r="H913" s="8" t="s">
        <v>288</v>
      </c>
      <c r="I913" s="8" t="s">
        <v>289</v>
      </c>
      <c r="J913" s="8" t="s">
        <v>290</v>
      </c>
    </row>
    <row r="914" spans="2:21" x14ac:dyDescent="0.35">
      <c r="B914" s="8" t="s">
        <v>6</v>
      </c>
      <c r="C914" s="9">
        <v>-3.4425520143415706E-18</v>
      </c>
      <c r="D914" s="9">
        <v>-6.6108873795398038E-2</v>
      </c>
      <c r="E914" s="9">
        <v>-1.3257401663653705</v>
      </c>
      <c r="F914" s="9">
        <v>5.9154409291188568</v>
      </c>
      <c r="G914" s="9">
        <v>0.84515815518042436</v>
      </c>
      <c r="H914" s="9">
        <v>17.340520160739246</v>
      </c>
      <c r="I914" s="9">
        <v>3.4363523101481648</v>
      </c>
      <c r="J914" s="9">
        <v>258</v>
      </c>
    </row>
    <row r="915" spans="2:21" x14ac:dyDescent="0.35">
      <c r="B915" s="8" t="s">
        <v>7</v>
      </c>
      <c r="C915" s="10">
        <v>1.5001996199997877E-16</v>
      </c>
      <c r="D915" s="10">
        <v>8.8321903818290526E-2</v>
      </c>
      <c r="E915" s="10">
        <v>-5.0804723719121681</v>
      </c>
      <c r="F915" s="10">
        <v>2.2742204205030068</v>
      </c>
      <c r="G915" s="10">
        <v>0.96037294339187251</v>
      </c>
      <c r="H915" s="10">
        <v>9.2036878567628104</v>
      </c>
      <c r="I915" s="10">
        <v>-2.3201902696848902</v>
      </c>
      <c r="J915" s="10">
        <v>258</v>
      </c>
    </row>
    <row r="916" spans="2:21" ht="10" customHeight="1" x14ac:dyDescent="0.35"/>
    <row r="918" spans="2:21" ht="16.5" x14ac:dyDescent="0.35">
      <c r="B918" s="5" t="s">
        <v>300</v>
      </c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20" spans="2:21" ht="15.5" x14ac:dyDescent="0.35">
      <c r="B920" s="11" t="s">
        <v>301</v>
      </c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2:21" ht="5.15" customHeight="1" x14ac:dyDescent="0.35"/>
    <row r="922" spans="2:21" x14ac:dyDescent="0.35">
      <c r="B922" s="7" t="s">
        <v>4</v>
      </c>
      <c r="C922" s="8" t="s">
        <v>301</v>
      </c>
      <c r="D922" s="8" t="s">
        <v>302</v>
      </c>
    </row>
    <row r="923" spans="2:21" x14ac:dyDescent="0.35">
      <c r="B923" s="8" t="s">
        <v>6</v>
      </c>
      <c r="C923" s="9">
        <v>0.2857076927320204</v>
      </c>
      <c r="D923" s="9">
        <v>0.28291748840675479</v>
      </c>
    </row>
    <row r="924" spans="2:21" x14ac:dyDescent="0.35">
      <c r="B924" s="8" t="s">
        <v>7</v>
      </c>
      <c r="C924" s="10">
        <v>7.7683809600831571E-2</v>
      </c>
      <c r="D924" s="10">
        <v>7.044995712711255E-2</v>
      </c>
    </row>
    <row r="925" spans="2:21" ht="10" customHeight="1" x14ac:dyDescent="0.35"/>
    <row r="927" spans="2:21" ht="15.5" x14ac:dyDescent="0.35">
      <c r="B927" s="11" t="s">
        <v>303</v>
      </c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2:21" ht="5.15" customHeight="1" x14ac:dyDescent="0.35"/>
    <row r="929" spans="2:21" x14ac:dyDescent="0.35">
      <c r="B929" s="7" t="s">
        <v>4</v>
      </c>
      <c r="C929" s="8" t="s">
        <v>5</v>
      </c>
      <c r="D929" s="8" t="s">
        <v>6</v>
      </c>
      <c r="E929" s="8" t="s">
        <v>7</v>
      </c>
    </row>
    <row r="930" spans="2:21" x14ac:dyDescent="0.35">
      <c r="B930" s="8" t="s">
        <v>5</v>
      </c>
      <c r="C930" s="14" t="s">
        <v>4</v>
      </c>
      <c r="D930" s="13">
        <v>0.39998707787403343</v>
      </c>
      <c r="E930" s="9">
        <v>2.1813734694769393E-2</v>
      </c>
    </row>
    <row r="931" spans="2:21" x14ac:dyDescent="0.35">
      <c r="B931" s="8" t="s">
        <v>6</v>
      </c>
      <c r="C931" s="16" t="s">
        <v>4</v>
      </c>
      <c r="D931" s="16" t="s">
        <v>4</v>
      </c>
      <c r="E931" s="16">
        <v>1.747615789077131E-2</v>
      </c>
    </row>
    <row r="932" spans="2:21" x14ac:dyDescent="0.35">
      <c r="B932" s="8" t="s">
        <v>7</v>
      </c>
      <c r="C932" s="14" t="s">
        <v>4</v>
      </c>
      <c r="D932" s="14" t="s">
        <v>4</v>
      </c>
      <c r="E932" s="14" t="s">
        <v>4</v>
      </c>
    </row>
    <row r="933" spans="2:21" ht="10" customHeight="1" x14ac:dyDescent="0.35"/>
    <row r="935" spans="2:21" ht="15.5" x14ac:dyDescent="0.35">
      <c r="B935" s="11" t="s">
        <v>304</v>
      </c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2:21" ht="5.15" customHeight="1" x14ac:dyDescent="0.35"/>
    <row r="937" spans="2:21" x14ac:dyDescent="0.35">
      <c r="B937" s="7" t="s">
        <v>4</v>
      </c>
      <c r="C937" s="8" t="s">
        <v>305</v>
      </c>
      <c r="D937" s="8" t="s">
        <v>306</v>
      </c>
      <c r="E937" s="8" t="s">
        <v>307</v>
      </c>
      <c r="F937" s="8" t="s">
        <v>308</v>
      </c>
    </row>
    <row r="938" spans="2:21" x14ac:dyDescent="0.35">
      <c r="B938" s="8" t="s">
        <v>5</v>
      </c>
      <c r="C938" s="13">
        <v>0.82299684816848906</v>
      </c>
      <c r="D938" s="13">
        <v>0.83199435398263777</v>
      </c>
      <c r="E938" s="13">
        <v>0.89367279356088292</v>
      </c>
      <c r="F938" s="13">
        <v>0.73705354456179117</v>
      </c>
    </row>
    <row r="939" spans="2:21" x14ac:dyDescent="0.35">
      <c r="B939" s="8" t="s">
        <v>6</v>
      </c>
      <c r="C939" s="15">
        <v>1</v>
      </c>
      <c r="D939" s="15">
        <v>1</v>
      </c>
      <c r="E939" s="15">
        <v>1</v>
      </c>
      <c r="F939" s="15">
        <v>1</v>
      </c>
    </row>
    <row r="940" spans="2:21" x14ac:dyDescent="0.35">
      <c r="B940" s="8" t="s">
        <v>7</v>
      </c>
      <c r="C940" s="13">
        <v>0.92045492231769288</v>
      </c>
      <c r="D940" s="13">
        <v>1.044295805548715</v>
      </c>
      <c r="E940" s="13">
        <v>0.96015056500199369</v>
      </c>
      <c r="F940" s="13">
        <v>0.92337485663812569</v>
      </c>
    </row>
    <row r="941" spans="2:21" ht="10" customHeight="1" x14ac:dyDescent="0.35"/>
    <row r="943" spans="2:21" ht="15.5" x14ac:dyDescent="0.35">
      <c r="B943" s="11" t="s">
        <v>309</v>
      </c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2:21" ht="5.15" customHeight="1" x14ac:dyDescent="0.35"/>
    <row r="946" spans="2:5" x14ac:dyDescent="0.35">
      <c r="B946" s="12" t="s">
        <v>310</v>
      </c>
    </row>
    <row r="947" spans="2:5" ht="5.15" customHeight="1" x14ac:dyDescent="0.35"/>
    <row r="948" spans="2:5" x14ac:dyDescent="0.35">
      <c r="B948" s="7" t="s">
        <v>4</v>
      </c>
      <c r="C948" s="8" t="s">
        <v>5</v>
      </c>
      <c r="D948" s="8" t="s">
        <v>6</v>
      </c>
      <c r="E948" s="8" t="s">
        <v>7</v>
      </c>
    </row>
    <row r="949" spans="2:5" x14ac:dyDescent="0.35">
      <c r="B949" s="8" t="s">
        <v>5</v>
      </c>
      <c r="C949" s="9">
        <v>0.85851822610926043</v>
      </c>
      <c r="D949" s="9" t="s">
        <v>4</v>
      </c>
      <c r="E949" s="9" t="s">
        <v>4</v>
      </c>
    </row>
    <row r="950" spans="2:5" x14ac:dyDescent="0.35">
      <c r="B950" s="8" t="s">
        <v>6</v>
      </c>
      <c r="C950" s="10">
        <v>0.53451631661907284</v>
      </c>
      <c r="D950" s="10">
        <v>1</v>
      </c>
      <c r="E950" s="10" t="s">
        <v>4</v>
      </c>
    </row>
    <row r="951" spans="2:5" x14ac:dyDescent="0.35">
      <c r="B951" s="8" t="s">
        <v>7</v>
      </c>
      <c r="C951" s="9">
        <v>0.24812348988397112</v>
      </c>
      <c r="D951" s="9">
        <v>0.23992634061055843</v>
      </c>
      <c r="E951" s="9">
        <v>0.96092395986265511</v>
      </c>
    </row>
    <row r="952" spans="2:5" ht="10" customHeight="1" x14ac:dyDescent="0.35"/>
    <row r="954" spans="2:5" x14ac:dyDescent="0.35">
      <c r="B954" s="12" t="s">
        <v>311</v>
      </c>
    </row>
    <row r="955" spans="2:5" ht="5.15" customHeight="1" x14ac:dyDescent="0.35"/>
    <row r="956" spans="2:5" x14ac:dyDescent="0.35">
      <c r="B956" s="7" t="s">
        <v>4</v>
      </c>
      <c r="C956" s="8" t="s">
        <v>5</v>
      </c>
      <c r="D956" s="8" t="s">
        <v>6</v>
      </c>
      <c r="E956" s="8" t="s">
        <v>7</v>
      </c>
    </row>
    <row r="957" spans="2:5" x14ac:dyDescent="0.35">
      <c r="B957" s="8" t="s">
        <v>14</v>
      </c>
      <c r="C957" s="9">
        <v>0.8854487290805112</v>
      </c>
      <c r="D957" s="9">
        <v>0.41096837414565141</v>
      </c>
      <c r="E957" s="9">
        <v>0.18580740635369261</v>
      </c>
    </row>
    <row r="958" spans="2:5" x14ac:dyDescent="0.35">
      <c r="B958" s="8" t="s">
        <v>15</v>
      </c>
      <c r="C958" s="10">
        <v>0.84266742766145708</v>
      </c>
      <c r="D958" s="10">
        <v>0.42247045617402107</v>
      </c>
      <c r="E958" s="10">
        <v>0.20947431528999058</v>
      </c>
    </row>
    <row r="959" spans="2:5" x14ac:dyDescent="0.35">
      <c r="B959" s="8" t="s">
        <v>6</v>
      </c>
      <c r="C959" s="9">
        <v>0.53451631661907184</v>
      </c>
      <c r="D959" s="9">
        <v>1</v>
      </c>
      <c r="E959" s="9">
        <v>0.23992634061055854</v>
      </c>
    </row>
    <row r="960" spans="2:5" x14ac:dyDescent="0.35">
      <c r="B960" s="8" t="s">
        <v>16</v>
      </c>
      <c r="C960" s="10">
        <v>0.84678969538693838</v>
      </c>
      <c r="D960" s="10">
        <v>0.52439426986396498</v>
      </c>
      <c r="E960" s="10">
        <v>0.23636604319873089</v>
      </c>
    </row>
    <row r="961" spans="2:21" x14ac:dyDescent="0.35">
      <c r="B961" s="8" t="s">
        <v>17</v>
      </c>
      <c r="C961" s="9">
        <v>0.18947804795398163</v>
      </c>
      <c r="D961" s="9">
        <v>0.16642842655843157</v>
      </c>
      <c r="E961" s="9">
        <v>0.94484862677964465</v>
      </c>
    </row>
    <row r="962" spans="2:21" x14ac:dyDescent="0.35">
      <c r="B962" s="8" t="s">
        <v>18</v>
      </c>
      <c r="C962" s="10">
        <v>0.27179124064745103</v>
      </c>
      <c r="D962" s="10">
        <v>0.27380618318545535</v>
      </c>
      <c r="E962" s="10">
        <v>0.9767347571110957</v>
      </c>
    </row>
    <row r="963" spans="2:21" ht="10" customHeight="1" x14ac:dyDescent="0.35"/>
    <row r="965" spans="2:21" x14ac:dyDescent="0.35">
      <c r="B965" s="12" t="s">
        <v>312</v>
      </c>
    </row>
    <row r="966" spans="2:21" ht="5.15" customHeight="1" x14ac:dyDescent="0.35"/>
    <row r="967" spans="2:21" x14ac:dyDescent="0.35">
      <c r="B967" s="7" t="s">
        <v>4</v>
      </c>
      <c r="C967" s="8" t="s">
        <v>5</v>
      </c>
      <c r="D967" s="8" t="s">
        <v>6</v>
      </c>
      <c r="E967" s="8" t="s">
        <v>7</v>
      </c>
    </row>
    <row r="968" spans="2:21" x14ac:dyDescent="0.35">
      <c r="B968" s="8" t="s">
        <v>5</v>
      </c>
      <c r="C968" s="13" t="s">
        <v>4</v>
      </c>
      <c r="D968" s="13" t="s">
        <v>4</v>
      </c>
      <c r="E968" s="13" t="s">
        <v>4</v>
      </c>
    </row>
    <row r="969" spans="2:21" x14ac:dyDescent="0.35">
      <c r="B969" s="8" t="s">
        <v>6</v>
      </c>
      <c r="C969" s="15">
        <v>0.58054567472466345</v>
      </c>
      <c r="D969" s="15" t="s">
        <v>4</v>
      </c>
      <c r="E969" s="15" t="s">
        <v>4</v>
      </c>
    </row>
    <row r="970" spans="2:21" x14ac:dyDescent="0.35">
      <c r="B970" s="8" t="s">
        <v>7</v>
      </c>
      <c r="C970" s="13">
        <v>0.2712860099947853</v>
      </c>
      <c r="D970" s="13">
        <v>0.23838192095949978</v>
      </c>
      <c r="E970" s="13" t="s">
        <v>4</v>
      </c>
    </row>
    <row r="971" spans="2:21" ht="10" customHeight="1" x14ac:dyDescent="0.35"/>
    <row r="973" spans="2:21" ht="15.5" x14ac:dyDescent="0.35">
      <c r="B973" s="11" t="s">
        <v>313</v>
      </c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2:21" ht="5.15" customHeight="1" x14ac:dyDescent="0.35"/>
    <row r="976" spans="2:21" x14ac:dyDescent="0.35">
      <c r="B976" s="12" t="s">
        <v>314</v>
      </c>
    </row>
    <row r="977" spans="2:5" ht="5.15" customHeight="1" x14ac:dyDescent="0.35"/>
    <row r="978" spans="2:5" x14ac:dyDescent="0.35">
      <c r="B978" s="7" t="s">
        <v>4</v>
      </c>
      <c r="C978" s="8" t="s">
        <v>315</v>
      </c>
    </row>
    <row r="979" spans="2:5" x14ac:dyDescent="0.35">
      <c r="B979" s="8" t="s">
        <v>14</v>
      </c>
      <c r="C979" s="13">
        <v>2.4416999861459194</v>
      </c>
    </row>
    <row r="980" spans="2:5" x14ac:dyDescent="0.35">
      <c r="B980" s="8" t="s">
        <v>15</v>
      </c>
      <c r="C980" s="15">
        <v>2.0573816173477204</v>
      </c>
    </row>
    <row r="981" spans="2:5" x14ac:dyDescent="0.35">
      <c r="B981" s="8" t="s">
        <v>6</v>
      </c>
      <c r="C981" s="13">
        <v>1</v>
      </c>
    </row>
    <row r="982" spans="2:5" x14ac:dyDescent="0.35">
      <c r="B982" s="8" t="s">
        <v>16</v>
      </c>
      <c r="C982" s="15">
        <v>1.6145466933881856</v>
      </c>
    </row>
    <row r="983" spans="2:5" x14ac:dyDescent="0.35">
      <c r="B983" s="8" t="s">
        <v>17</v>
      </c>
      <c r="C983" s="9">
        <v>3.6627583022880916</v>
      </c>
    </row>
    <row r="984" spans="2:5" x14ac:dyDescent="0.35">
      <c r="B984" s="8" t="s">
        <v>18</v>
      </c>
      <c r="C984" s="10">
        <v>3.6627583022880912</v>
      </c>
    </row>
    <row r="985" spans="2:5" ht="10" customHeight="1" x14ac:dyDescent="0.35"/>
    <row r="987" spans="2:5" x14ac:dyDescent="0.35">
      <c r="B987" s="12" t="s">
        <v>316</v>
      </c>
    </row>
    <row r="988" spans="2:5" ht="5.15" customHeight="1" x14ac:dyDescent="0.35"/>
    <row r="989" spans="2:5" x14ac:dyDescent="0.35">
      <c r="B989" s="7" t="s">
        <v>4</v>
      </c>
      <c r="C989" s="8" t="s">
        <v>5</v>
      </c>
      <c r="D989" s="8" t="s">
        <v>6</v>
      </c>
      <c r="E989" s="8" t="s">
        <v>7</v>
      </c>
    </row>
    <row r="990" spans="2:5" x14ac:dyDescent="0.35">
      <c r="B990" s="8" t="s">
        <v>5</v>
      </c>
      <c r="C990" s="13" t="s">
        <v>4</v>
      </c>
      <c r="D990" s="13">
        <v>0.99999999999999822</v>
      </c>
      <c r="E990" s="13">
        <v>1.3999870778740309</v>
      </c>
    </row>
    <row r="991" spans="2:5" x14ac:dyDescent="0.35">
      <c r="B991" s="8" t="s">
        <v>6</v>
      </c>
      <c r="C991" s="15" t="s">
        <v>4</v>
      </c>
      <c r="D991" s="15" t="s">
        <v>4</v>
      </c>
      <c r="E991" s="15">
        <v>1.3999870778740333</v>
      </c>
    </row>
    <row r="992" spans="2:5" x14ac:dyDescent="0.35">
      <c r="B992" s="8" t="s">
        <v>7</v>
      </c>
      <c r="C992" s="13" t="s">
        <v>4</v>
      </c>
      <c r="D992" s="13" t="s">
        <v>4</v>
      </c>
      <c r="E992" s="13" t="s">
        <v>4</v>
      </c>
    </row>
    <row r="993" spans="2:21" ht="10" customHeight="1" x14ac:dyDescent="0.35"/>
    <row r="995" spans="2:21" ht="15.5" x14ac:dyDescent="0.35">
      <c r="B995" s="11" t="s">
        <v>317</v>
      </c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2:21" ht="5.15" customHeight="1" x14ac:dyDescent="0.35"/>
    <row r="998" spans="2:21" x14ac:dyDescent="0.35">
      <c r="B998" s="12" t="s">
        <v>318</v>
      </c>
    </row>
    <row r="999" spans="2:21" ht="5.15" customHeight="1" x14ac:dyDescent="0.35"/>
    <row r="1000" spans="2:21" x14ac:dyDescent="0.35">
      <c r="B1000" s="7" t="s">
        <v>4</v>
      </c>
      <c r="C1000" s="8" t="s">
        <v>319</v>
      </c>
      <c r="D1000" s="8" t="s">
        <v>320</v>
      </c>
    </row>
    <row r="1001" spans="2:21" x14ac:dyDescent="0.35">
      <c r="B1001" s="8" t="s">
        <v>321</v>
      </c>
      <c r="C1001" s="9">
        <v>6.8386534767702858E-2</v>
      </c>
      <c r="D1001" s="9">
        <v>6.8386534767702942E-2</v>
      </c>
    </row>
    <row r="1002" spans="2:21" x14ac:dyDescent="0.35">
      <c r="B1002" s="8" t="s">
        <v>322</v>
      </c>
      <c r="C1002" s="10">
        <v>9.8211080888218921E-2</v>
      </c>
      <c r="D1002" s="10">
        <v>9.8211080888219129E-2</v>
      </c>
    </row>
    <row r="1003" spans="2:21" x14ac:dyDescent="0.35">
      <c r="B1003" s="8" t="s">
        <v>323</v>
      </c>
      <c r="C1003" s="9">
        <v>9.5624682892339233E-2</v>
      </c>
      <c r="D1003" s="9">
        <v>9.5624682892340759E-2</v>
      </c>
    </row>
    <row r="1004" spans="2:21" x14ac:dyDescent="0.35">
      <c r="B1004" s="8" t="s">
        <v>324</v>
      </c>
      <c r="C1004" s="10">
        <v>162.44010217117884</v>
      </c>
      <c r="D1004" s="10">
        <v>162.44010217118273</v>
      </c>
    </row>
    <row r="1005" spans="2:21" x14ac:dyDescent="0.35">
      <c r="B1005" s="8" t="s">
        <v>325</v>
      </c>
      <c r="C1005" s="9">
        <v>0.78966646841363253</v>
      </c>
      <c r="D1005" s="9">
        <v>0.78966646841362742</v>
      </c>
    </row>
    <row r="1006" spans="2:21" ht="10" customHeight="1" x14ac:dyDescent="0.35"/>
    <row r="1008" spans="2:21" x14ac:dyDescent="0.35">
      <c r="B1008" s="12" t="s">
        <v>326</v>
      </c>
    </row>
    <row r="1009" spans="2:21" ht="5.15" customHeight="1" x14ac:dyDescent="0.35"/>
    <row r="1010" spans="2:21" x14ac:dyDescent="0.35">
      <c r="B1010" s="8" t="s">
        <v>326</v>
      </c>
      <c r="C1010" s="9">
        <v>0.36188339427239941</v>
      </c>
    </row>
    <row r="1011" spans="2:21" ht="10" customHeight="1" x14ac:dyDescent="0.35"/>
    <row r="1013" spans="2:21" ht="15.5" x14ac:dyDescent="0.35">
      <c r="B1013" s="11" t="s">
        <v>327</v>
      </c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</row>
    <row r="1014" spans="2:21" ht="5.15" customHeight="1" x14ac:dyDescent="0.35"/>
    <row r="1015" spans="2:21" x14ac:dyDescent="0.35">
      <c r="B1015" s="7" t="s">
        <v>4</v>
      </c>
      <c r="C1015" s="8" t="s">
        <v>328</v>
      </c>
      <c r="D1015" s="8" t="s">
        <v>329</v>
      </c>
      <c r="E1015" s="8" t="s">
        <v>330</v>
      </c>
      <c r="F1015" s="8" t="s">
        <v>331</v>
      </c>
      <c r="G1015" s="8" t="s">
        <v>332</v>
      </c>
      <c r="H1015" s="8" t="s">
        <v>333</v>
      </c>
    </row>
    <row r="1016" spans="2:21" x14ac:dyDescent="0.35">
      <c r="B1016" s="8" t="s">
        <v>6</v>
      </c>
      <c r="C1016" s="9">
        <v>-83.809398680879497</v>
      </c>
      <c r="D1016" s="9">
        <v>-81.801606446829325</v>
      </c>
      <c r="E1016" s="9">
        <v>176.28508950809686</v>
      </c>
      <c r="F1016" s="9">
        <v>-76.70347951103625</v>
      </c>
      <c r="G1016" s="9">
        <v>-80.952074504195608</v>
      </c>
      <c r="H1016" s="9">
        <v>-80.844085147082481</v>
      </c>
    </row>
    <row r="1017" spans="2:21" x14ac:dyDescent="0.35">
      <c r="B1017" s="8" t="s">
        <v>7</v>
      </c>
      <c r="C1017" s="10">
        <v>-15.865674033102032</v>
      </c>
      <c r="D1017" s="10">
        <v>-12.848095774198697</v>
      </c>
      <c r="E1017" s="10">
        <v>244.2924287336964</v>
      </c>
      <c r="F1017" s="10">
        <v>-5.2067952783371805</v>
      </c>
      <c r="G1017" s="10">
        <v>-11.579687768076226</v>
      </c>
      <c r="H1017" s="10">
        <v>-11.376407407107338</v>
      </c>
    </row>
    <row r="1018" spans="2:21" ht="10" customHeight="1" x14ac:dyDescent="0.35"/>
    <row r="1020" spans="2:21" ht="16.5" x14ac:dyDescent="0.35">
      <c r="B1020" s="5" t="s">
        <v>334</v>
      </c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</row>
    <row r="1022" spans="2:21" ht="15.5" x14ac:dyDescent="0.35">
      <c r="B1022" s="11" t="s">
        <v>335</v>
      </c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</row>
    <row r="1023" spans="2:21" ht="5.15" customHeight="1" x14ac:dyDescent="0.35"/>
    <row r="1024" spans="2:21" x14ac:dyDescent="0.35">
      <c r="B1024" s="7" t="s">
        <v>4</v>
      </c>
      <c r="C1024" s="8" t="s">
        <v>14</v>
      </c>
      <c r="D1024" s="8" t="s">
        <v>15</v>
      </c>
      <c r="E1024" s="8" t="s">
        <v>6</v>
      </c>
      <c r="F1024" s="8" t="s">
        <v>16</v>
      </c>
      <c r="G1024" s="8" t="s">
        <v>17</v>
      </c>
      <c r="H1024" s="8" t="s">
        <v>18</v>
      </c>
    </row>
    <row r="1025" spans="2:21" x14ac:dyDescent="0.35">
      <c r="B1025" s="8" t="s">
        <v>336</v>
      </c>
      <c r="C1025" s="9">
        <v>0.38787258842491912</v>
      </c>
      <c r="D1025" s="9">
        <v>0.38787258842491912</v>
      </c>
      <c r="E1025" s="9">
        <v>1</v>
      </c>
      <c r="F1025" s="9">
        <v>0.38787258842491912</v>
      </c>
      <c r="G1025" s="9">
        <v>0.51950579344274583</v>
      </c>
      <c r="H1025" s="9">
        <v>0.51950579344274583</v>
      </c>
    </row>
    <row r="1026" spans="2:21" x14ac:dyDescent="0.35">
      <c r="B1026" s="8" t="s">
        <v>337</v>
      </c>
      <c r="C1026" s="10">
        <v>0.35077981591397572</v>
      </c>
      <c r="D1026" s="10">
        <v>0.36581620338549503</v>
      </c>
      <c r="E1026" s="10">
        <v>1</v>
      </c>
      <c r="F1026" s="10">
        <v>0.45009926209291906</v>
      </c>
      <c r="G1026" s="10">
        <v>0.40729429224525887</v>
      </c>
      <c r="H1026" s="10">
        <v>0.62982006349764852</v>
      </c>
    </row>
    <row r="1027" spans="2:21" x14ac:dyDescent="0.35">
      <c r="B1027" s="8" t="s">
        <v>338</v>
      </c>
      <c r="C1027" s="9">
        <v>0.35136795184736824</v>
      </c>
      <c r="D1027" s="9">
        <v>0.36728248876444369</v>
      </c>
      <c r="E1027" s="9">
        <v>1</v>
      </c>
      <c r="F1027" s="9">
        <v>0.44802706536042292</v>
      </c>
      <c r="G1027" s="9">
        <v>0.410531087638354</v>
      </c>
      <c r="H1027" s="9">
        <v>0.62669036755275831</v>
      </c>
    </row>
    <row r="1028" spans="2:21" x14ac:dyDescent="0.35">
      <c r="B1028" s="8" t="s">
        <v>339</v>
      </c>
      <c r="C1028" s="10">
        <v>0.35135036251730467</v>
      </c>
      <c r="D1028" s="10">
        <v>0.36724045733894578</v>
      </c>
      <c r="E1028" s="10">
        <v>1</v>
      </c>
      <c r="F1028" s="10">
        <v>0.4480872861272221</v>
      </c>
      <c r="G1028" s="10">
        <v>0.41042035409549282</v>
      </c>
      <c r="H1028" s="10">
        <v>0.62679748782553635</v>
      </c>
    </row>
    <row r="1029" spans="2:21" x14ac:dyDescent="0.35">
      <c r="B1029" s="8" t="s">
        <v>340</v>
      </c>
      <c r="C1029" s="9">
        <v>0.35135096283531186</v>
      </c>
      <c r="D1029" s="9">
        <v>0.36724189798338702</v>
      </c>
      <c r="E1029" s="9">
        <v>1</v>
      </c>
      <c r="F1029" s="9">
        <v>0.44808522477319812</v>
      </c>
      <c r="G1029" s="9">
        <v>0.41042351827359191</v>
      </c>
      <c r="H1029" s="9">
        <v>0.62679442694542065</v>
      </c>
    </row>
    <row r="1030" spans="2:21" x14ac:dyDescent="0.35">
      <c r="B1030" s="8" t="s">
        <v>341</v>
      </c>
      <c r="C1030" s="10">
        <v>0.35135094565158231</v>
      </c>
      <c r="D1030" s="10">
        <v>0.36724185689022421</v>
      </c>
      <c r="E1030" s="10">
        <v>1</v>
      </c>
      <c r="F1030" s="10">
        <v>0.44808528363454581</v>
      </c>
      <c r="G1030" s="10">
        <v>0.41042340793497617</v>
      </c>
      <c r="H1030" s="10">
        <v>0.62679453368196347</v>
      </c>
    </row>
    <row r="1031" spans="2:21" x14ac:dyDescent="0.35">
      <c r="B1031" s="8" t="s">
        <v>342</v>
      </c>
      <c r="C1031" s="9">
        <v>0.35135094624967694</v>
      </c>
      <c r="D1031" s="9">
        <v>0.36724185832596323</v>
      </c>
      <c r="E1031" s="9">
        <v>1</v>
      </c>
      <c r="F1031" s="9">
        <v>0.44808528158039629</v>
      </c>
      <c r="G1031" s="9">
        <v>0.41042341102088981</v>
      </c>
      <c r="H1031" s="9">
        <v>0.62679453069679147</v>
      </c>
    </row>
    <row r="1032" spans="2:21" ht="10" customHeight="1" x14ac:dyDescent="0.35"/>
    <row r="1034" spans="2:21" ht="16.5" x14ac:dyDescent="0.35">
      <c r="B1034" s="5" t="s">
        <v>343</v>
      </c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</row>
    <row r="1036" spans="2:21" ht="15.5" x14ac:dyDescent="0.35">
      <c r="B1036" s="11" t="s">
        <v>344</v>
      </c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</row>
    <row r="1037" spans="2:21" ht="5.15" customHeight="1" x14ac:dyDescent="0.35"/>
    <row r="1038" spans="2:21" x14ac:dyDescent="0.35">
      <c r="B1038" s="17" t="s">
        <v>345</v>
      </c>
      <c r="C1038" s="9" t="s">
        <v>4</v>
      </c>
    </row>
    <row r="1039" spans="2:21" x14ac:dyDescent="0.35">
      <c r="B1039" s="10" t="s">
        <v>346</v>
      </c>
      <c r="C1039" s="10" t="s">
        <v>347</v>
      </c>
    </row>
    <row r="1040" spans="2:21" x14ac:dyDescent="0.35">
      <c r="B1040" s="9" t="s">
        <v>348</v>
      </c>
      <c r="C1040" s="9" t="s">
        <v>349</v>
      </c>
    </row>
    <row r="1041" spans="2:3" x14ac:dyDescent="0.35">
      <c r="B1041" s="18" t="s">
        <v>350</v>
      </c>
      <c r="C1041" s="10" t="s">
        <v>4</v>
      </c>
    </row>
    <row r="1042" spans="2:3" x14ac:dyDescent="0.35">
      <c r="B1042" s="9" t="s">
        <v>351</v>
      </c>
      <c r="C1042" s="9" t="s">
        <v>352</v>
      </c>
    </row>
    <row r="1043" spans="2:3" x14ac:dyDescent="0.35">
      <c r="B1043" s="10" t="s">
        <v>353</v>
      </c>
      <c r="C1043" s="10" t="s">
        <v>354</v>
      </c>
    </row>
    <row r="1044" spans="2:3" x14ac:dyDescent="0.35">
      <c r="B1044" s="17" t="s">
        <v>355</v>
      </c>
      <c r="C1044" s="9" t="s">
        <v>4</v>
      </c>
    </row>
    <row r="1045" spans="2:3" x14ac:dyDescent="0.35">
      <c r="B1045" s="10" t="s">
        <v>356</v>
      </c>
      <c r="C1045" s="10" t="s">
        <v>357</v>
      </c>
    </row>
    <row r="1046" spans="2:3" x14ac:dyDescent="0.35">
      <c r="B1046" s="9" t="s">
        <v>358</v>
      </c>
      <c r="C1046" s="9" t="s">
        <v>359</v>
      </c>
    </row>
    <row r="1047" spans="2:3" x14ac:dyDescent="0.35">
      <c r="B1047" s="10" t="s">
        <v>360</v>
      </c>
      <c r="C1047" s="10" t="s">
        <v>361</v>
      </c>
    </row>
    <row r="1048" spans="2:3" x14ac:dyDescent="0.35">
      <c r="B1048" s="9" t="s">
        <v>362</v>
      </c>
      <c r="C1048" s="9" t="s">
        <v>28</v>
      </c>
    </row>
    <row r="1049" spans="2:3" x14ac:dyDescent="0.35">
      <c r="B1049" s="10" t="s">
        <v>363</v>
      </c>
      <c r="C1049" s="10" t="s">
        <v>364</v>
      </c>
    </row>
    <row r="1050" spans="2:3" x14ac:dyDescent="0.35">
      <c r="B1050" s="9" t="s">
        <v>365</v>
      </c>
      <c r="C1050" s="9" t="s">
        <v>366</v>
      </c>
    </row>
    <row r="1051" spans="2:3" x14ac:dyDescent="0.35">
      <c r="B1051" s="18" t="s">
        <v>367</v>
      </c>
      <c r="C1051" s="10" t="s">
        <v>4</v>
      </c>
    </row>
    <row r="1052" spans="2:3" x14ac:dyDescent="0.35">
      <c r="B1052" s="9" t="s">
        <v>5</v>
      </c>
      <c r="C1052" s="9" t="s">
        <v>368</v>
      </c>
    </row>
    <row r="1053" spans="2:3" x14ac:dyDescent="0.35">
      <c r="B1053" s="10" t="s">
        <v>6</v>
      </c>
      <c r="C1053" s="10" t="s">
        <v>368</v>
      </c>
    </row>
    <row r="1054" spans="2:3" x14ac:dyDescent="0.35">
      <c r="B1054" s="9" t="s">
        <v>7</v>
      </c>
      <c r="C1054" s="9" t="s">
        <v>368</v>
      </c>
    </row>
    <row r="1055" spans="2:3" ht="10" customHeight="1" x14ac:dyDescent="0.35"/>
    <row r="1057" spans="2:21" ht="15.5" x14ac:dyDescent="0.35">
      <c r="B1057" s="11" t="s">
        <v>369</v>
      </c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</row>
    <row r="1058" spans="2:21" ht="5.15" customHeight="1" x14ac:dyDescent="0.35"/>
    <row r="1059" spans="2:21" x14ac:dyDescent="0.35">
      <c r="B1059" s="7" t="s">
        <v>4</v>
      </c>
      <c r="C1059" s="8" t="s">
        <v>5</v>
      </c>
      <c r="D1059" s="8" t="s">
        <v>6</v>
      </c>
      <c r="E1059" s="8" t="s">
        <v>7</v>
      </c>
    </row>
    <row r="1060" spans="2:21" x14ac:dyDescent="0.35">
      <c r="B1060" s="8" t="s">
        <v>5</v>
      </c>
      <c r="C1060" s="9" t="s">
        <v>4</v>
      </c>
      <c r="D1060" s="9">
        <v>1</v>
      </c>
      <c r="E1060" s="9">
        <v>1</v>
      </c>
    </row>
    <row r="1061" spans="2:21" x14ac:dyDescent="0.35">
      <c r="B1061" s="8" t="s">
        <v>6</v>
      </c>
      <c r="C1061" s="10" t="s">
        <v>4</v>
      </c>
      <c r="D1061" s="10" t="s">
        <v>4</v>
      </c>
      <c r="E1061" s="10">
        <v>1</v>
      </c>
    </row>
    <row r="1062" spans="2:21" x14ac:dyDescent="0.35">
      <c r="B1062" s="8" t="s">
        <v>7</v>
      </c>
      <c r="C1062" s="9" t="s">
        <v>4</v>
      </c>
      <c r="D1062" s="9" t="s">
        <v>4</v>
      </c>
      <c r="E1062" s="9" t="s">
        <v>4</v>
      </c>
    </row>
    <row r="1063" spans="2:21" ht="10" customHeight="1" x14ac:dyDescent="0.35"/>
    <row r="1065" spans="2:21" ht="15.5" x14ac:dyDescent="0.35">
      <c r="B1065" s="11" t="s">
        <v>370</v>
      </c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</row>
    <row r="1066" spans="2:21" ht="5.15" customHeight="1" x14ac:dyDescent="0.35"/>
    <row r="1067" spans="2:21" x14ac:dyDescent="0.35">
      <c r="B1067" s="7" t="s">
        <v>4</v>
      </c>
      <c r="C1067" s="8" t="s">
        <v>5</v>
      </c>
      <c r="D1067" s="8" t="s">
        <v>6</v>
      </c>
      <c r="E1067" s="8" t="s">
        <v>7</v>
      </c>
    </row>
    <row r="1068" spans="2:21" x14ac:dyDescent="0.35">
      <c r="B1068" s="8" t="s">
        <v>14</v>
      </c>
      <c r="C1068" s="9">
        <v>-1</v>
      </c>
      <c r="D1068" s="9" t="s">
        <v>4</v>
      </c>
      <c r="E1068" s="9" t="s">
        <v>4</v>
      </c>
    </row>
    <row r="1069" spans="2:21" x14ac:dyDescent="0.35">
      <c r="B1069" s="8" t="s">
        <v>15</v>
      </c>
      <c r="C1069" s="10">
        <v>-1</v>
      </c>
      <c r="D1069" s="10" t="s">
        <v>4</v>
      </c>
      <c r="E1069" s="10" t="s">
        <v>4</v>
      </c>
    </row>
    <row r="1070" spans="2:21" x14ac:dyDescent="0.35">
      <c r="B1070" s="8" t="s">
        <v>6</v>
      </c>
      <c r="C1070" s="9" t="s">
        <v>4</v>
      </c>
      <c r="D1070" s="9">
        <v>-1</v>
      </c>
      <c r="E1070" s="9" t="s">
        <v>4</v>
      </c>
    </row>
    <row r="1071" spans="2:21" x14ac:dyDescent="0.35">
      <c r="B1071" s="8" t="s">
        <v>16</v>
      </c>
      <c r="C1071" s="10">
        <v>-1</v>
      </c>
      <c r="D1071" s="10" t="s">
        <v>4</v>
      </c>
      <c r="E1071" s="10" t="s">
        <v>4</v>
      </c>
    </row>
    <row r="1072" spans="2:21" x14ac:dyDescent="0.35">
      <c r="B1072" s="8" t="s">
        <v>17</v>
      </c>
      <c r="C1072" s="9" t="s">
        <v>4</v>
      </c>
      <c r="D1072" s="9" t="s">
        <v>4</v>
      </c>
      <c r="E1072" s="9">
        <v>-1</v>
      </c>
    </row>
    <row r="1073" spans="2:21" x14ac:dyDescent="0.35">
      <c r="B1073" s="8" t="s">
        <v>18</v>
      </c>
      <c r="C1073" s="10" t="s">
        <v>4</v>
      </c>
      <c r="D1073" s="10" t="s">
        <v>4</v>
      </c>
      <c r="E1073" s="10">
        <v>-1</v>
      </c>
    </row>
    <row r="1074" spans="2:21" ht="10" customHeight="1" x14ac:dyDescent="0.35"/>
    <row r="1076" spans="2:21" ht="15.5" x14ac:dyDescent="0.35">
      <c r="B1076" s="11" t="s">
        <v>371</v>
      </c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</row>
    <row r="1077" spans="2:21" ht="5.15" customHeight="1" x14ac:dyDescent="0.35"/>
    <row r="1078" spans="2:21" x14ac:dyDescent="0.35">
      <c r="B1078" s="7" t="s">
        <v>21</v>
      </c>
      <c r="C1078" s="8" t="s">
        <v>14</v>
      </c>
      <c r="D1078" s="8" t="s">
        <v>15</v>
      </c>
      <c r="E1078" s="8" t="s">
        <v>6</v>
      </c>
      <c r="F1078" s="8" t="s">
        <v>16</v>
      </c>
      <c r="G1078" s="8" t="s">
        <v>17</v>
      </c>
      <c r="H1078" s="8" t="s">
        <v>18</v>
      </c>
    </row>
    <row r="1079" spans="2:21" x14ac:dyDescent="0.35">
      <c r="B1079" s="8" t="s">
        <v>22</v>
      </c>
      <c r="C1079" s="9">
        <v>3</v>
      </c>
      <c r="D1079" s="9">
        <v>4</v>
      </c>
      <c r="E1079" s="9">
        <v>1961000000</v>
      </c>
      <c r="F1079" s="9">
        <v>2</v>
      </c>
      <c r="G1079" s="9">
        <v>8.9999999999999998E-4</v>
      </c>
      <c r="H1079" s="9">
        <v>7.6E-3</v>
      </c>
    </row>
    <row r="1080" spans="2:21" x14ac:dyDescent="0.35">
      <c r="B1080" s="8" t="s">
        <v>23</v>
      </c>
      <c r="C1080" s="10">
        <v>3</v>
      </c>
      <c r="D1080" s="10">
        <v>4</v>
      </c>
      <c r="E1080" s="10">
        <v>3867000000</v>
      </c>
      <c r="F1080" s="10">
        <v>2</v>
      </c>
      <c r="G1080" s="10">
        <v>8.0000000000000004E-4</v>
      </c>
      <c r="H1080" s="10">
        <v>5.5999999999999999E-3</v>
      </c>
    </row>
    <row r="1081" spans="2:21" x14ac:dyDescent="0.35">
      <c r="B1081" s="8" t="s">
        <v>24</v>
      </c>
      <c r="C1081" s="9">
        <v>3</v>
      </c>
      <c r="D1081" s="9">
        <v>5</v>
      </c>
      <c r="E1081" s="9">
        <v>5605000000</v>
      </c>
      <c r="F1081" s="9">
        <v>2</v>
      </c>
      <c r="G1081" s="9">
        <v>8.5000000000000006E-3</v>
      </c>
      <c r="H1081" s="9">
        <v>8.9700000000000002E-2</v>
      </c>
    </row>
    <row r="1082" spans="2:21" x14ac:dyDescent="0.35">
      <c r="B1082" s="8" t="s">
        <v>25</v>
      </c>
      <c r="C1082" s="10">
        <v>5</v>
      </c>
      <c r="D1082" s="10">
        <v>4</v>
      </c>
      <c r="E1082" s="10">
        <v>256472000000</v>
      </c>
      <c r="F1082" s="10">
        <v>3</v>
      </c>
      <c r="G1082" s="10">
        <v>3.1399999999999997E-2</v>
      </c>
      <c r="H1082" s="10">
        <v>0.21859999999999999</v>
      </c>
    </row>
    <row r="1083" spans="2:21" x14ac:dyDescent="0.35">
      <c r="B1083" s="8" t="s">
        <v>26</v>
      </c>
      <c r="C1083" s="9">
        <v>3</v>
      </c>
      <c r="D1083" s="9">
        <v>5</v>
      </c>
      <c r="E1083" s="9">
        <v>1779335872</v>
      </c>
      <c r="F1083" s="9">
        <v>1</v>
      </c>
      <c r="G1083" s="9">
        <v>-2.24E-2</v>
      </c>
      <c r="H1083" s="9">
        <v>-0.13780000000000001</v>
      </c>
    </row>
    <row r="1084" spans="2:21" x14ac:dyDescent="0.35">
      <c r="B1084" s="8" t="s">
        <v>27</v>
      </c>
      <c r="C1084" s="10">
        <v>2</v>
      </c>
      <c r="D1084" s="10">
        <v>2</v>
      </c>
      <c r="E1084" s="10">
        <v>57659683789</v>
      </c>
      <c r="F1084" s="10">
        <v>3</v>
      </c>
      <c r="G1084" s="10">
        <v>1.12E-2</v>
      </c>
      <c r="H1084" s="10">
        <v>0.1527</v>
      </c>
    </row>
    <row r="1085" spans="2:21" x14ac:dyDescent="0.35">
      <c r="B1085" s="8" t="s">
        <v>28</v>
      </c>
      <c r="C1085" s="9">
        <v>3</v>
      </c>
      <c r="D1085" s="9">
        <v>3</v>
      </c>
      <c r="E1085" s="9">
        <v>1382000000</v>
      </c>
      <c r="F1085" s="9">
        <v>1</v>
      </c>
      <c r="G1085" s="9">
        <v>1.84E-2</v>
      </c>
      <c r="H1085" s="9">
        <v>5.6599999999999998E-2</v>
      </c>
    </row>
    <row r="1086" spans="2:21" x14ac:dyDescent="0.35">
      <c r="B1086" s="8" t="s">
        <v>29</v>
      </c>
      <c r="C1086" s="10">
        <v>3</v>
      </c>
      <c r="D1086" s="10">
        <v>5</v>
      </c>
      <c r="E1086" s="10">
        <v>7141000000</v>
      </c>
      <c r="F1086" s="10">
        <v>2</v>
      </c>
      <c r="G1086" s="10">
        <v>2.6599999999999999E-2</v>
      </c>
      <c r="H1086" s="10">
        <v>0.10979999999999999</v>
      </c>
    </row>
    <row r="1087" spans="2:21" x14ac:dyDescent="0.35">
      <c r="B1087" s="8" t="s">
        <v>30</v>
      </c>
      <c r="C1087" s="9">
        <v>5</v>
      </c>
      <c r="D1087" s="9">
        <v>8</v>
      </c>
      <c r="E1087" s="9">
        <v>207229000000</v>
      </c>
      <c r="F1087" s="9">
        <v>5</v>
      </c>
      <c r="G1087" s="9">
        <v>1.9599999999999999E-2</v>
      </c>
      <c r="H1087" s="9">
        <v>0.1338</v>
      </c>
    </row>
    <row r="1088" spans="2:21" x14ac:dyDescent="0.35">
      <c r="B1088" s="8" t="s">
        <v>31</v>
      </c>
      <c r="C1088" s="10">
        <v>8</v>
      </c>
      <c r="D1088" s="10">
        <v>8</v>
      </c>
      <c r="E1088" s="10">
        <v>629634000000</v>
      </c>
      <c r="F1088" s="10">
        <v>5</v>
      </c>
      <c r="G1088" s="10">
        <v>3.0200000000000001E-2</v>
      </c>
      <c r="H1088" s="10">
        <v>0.24149999999999999</v>
      </c>
    </row>
    <row r="1089" spans="2:8" x14ac:dyDescent="0.35">
      <c r="B1089" s="8" t="s">
        <v>32</v>
      </c>
      <c r="C1089" s="9">
        <v>6</v>
      </c>
      <c r="D1089" s="9">
        <v>6</v>
      </c>
      <c r="E1089" s="9">
        <v>86744000000</v>
      </c>
      <c r="F1089" s="9">
        <v>4</v>
      </c>
      <c r="G1089" s="9">
        <v>1.17E-2</v>
      </c>
      <c r="H1089" s="9">
        <v>0.14180000000000001</v>
      </c>
    </row>
    <row r="1090" spans="2:8" x14ac:dyDescent="0.35">
      <c r="B1090" s="8" t="s">
        <v>33</v>
      </c>
      <c r="C1090" s="10">
        <v>4</v>
      </c>
      <c r="D1090" s="10">
        <v>4</v>
      </c>
      <c r="E1090" s="10">
        <v>1848436608</v>
      </c>
      <c r="F1090" s="10">
        <v>2</v>
      </c>
      <c r="G1090" s="10">
        <v>8.0999999999999996E-3</v>
      </c>
      <c r="H1090" s="10">
        <v>7.7700000000000005E-2</v>
      </c>
    </row>
    <row r="1091" spans="2:8" x14ac:dyDescent="0.35">
      <c r="B1091" s="8" t="s">
        <v>34</v>
      </c>
      <c r="C1091" s="9">
        <v>7</v>
      </c>
      <c r="D1091" s="9">
        <v>7</v>
      </c>
      <c r="E1091" s="9">
        <v>182170000</v>
      </c>
      <c r="F1091" s="9">
        <v>4</v>
      </c>
      <c r="G1091" s="9">
        <v>1.2500000000000001E-2</v>
      </c>
      <c r="H1091" s="9">
        <v>7.22E-2</v>
      </c>
    </row>
    <row r="1092" spans="2:8" x14ac:dyDescent="0.35">
      <c r="B1092" s="8" t="s">
        <v>35</v>
      </c>
      <c r="C1092" s="10">
        <v>2</v>
      </c>
      <c r="D1092" s="10">
        <v>2</v>
      </c>
      <c r="E1092" s="10">
        <v>2138000000</v>
      </c>
      <c r="F1092" s="10">
        <v>3</v>
      </c>
      <c r="G1092" s="10">
        <v>-4.41E-2</v>
      </c>
      <c r="H1092" s="10">
        <v>-0.69950000000000001</v>
      </c>
    </row>
    <row r="1093" spans="2:8" x14ac:dyDescent="0.35">
      <c r="B1093" s="8" t="s">
        <v>36</v>
      </c>
      <c r="C1093" s="9">
        <v>6</v>
      </c>
      <c r="D1093" s="9">
        <v>5</v>
      </c>
      <c r="E1093" s="9">
        <v>14245000000</v>
      </c>
      <c r="F1093" s="9">
        <v>3</v>
      </c>
      <c r="G1093" s="9">
        <v>6.0600000000000001E-2</v>
      </c>
      <c r="H1093" s="9">
        <v>0.1714</v>
      </c>
    </row>
    <row r="1094" spans="2:8" x14ac:dyDescent="0.35">
      <c r="B1094" s="8" t="s">
        <v>37</v>
      </c>
      <c r="C1094" s="10">
        <v>3</v>
      </c>
      <c r="D1094" s="10">
        <v>3</v>
      </c>
      <c r="E1094" s="10">
        <v>1285000000</v>
      </c>
      <c r="F1094" s="10">
        <v>2</v>
      </c>
      <c r="G1094" s="10">
        <v>8.3999999999999995E-3</v>
      </c>
      <c r="H1094" s="10">
        <v>5.4300000000000001E-2</v>
      </c>
    </row>
    <row r="1095" spans="2:8" x14ac:dyDescent="0.35">
      <c r="B1095" s="8" t="s">
        <v>38</v>
      </c>
      <c r="C1095" s="9">
        <v>4</v>
      </c>
      <c r="D1095" s="9">
        <v>7</v>
      </c>
      <c r="E1095" s="9">
        <v>81182000000</v>
      </c>
      <c r="F1095" s="9">
        <v>3</v>
      </c>
      <c r="G1095" s="9">
        <v>1.67E-2</v>
      </c>
      <c r="H1095" s="9">
        <v>0.1867</v>
      </c>
    </row>
    <row r="1096" spans="2:8" x14ac:dyDescent="0.35">
      <c r="B1096" s="8" t="s">
        <v>39</v>
      </c>
      <c r="C1096" s="10">
        <v>4</v>
      </c>
      <c r="D1096" s="10">
        <v>5</v>
      </c>
      <c r="E1096" s="10">
        <v>21055496262</v>
      </c>
      <c r="F1096" s="10">
        <v>3</v>
      </c>
      <c r="G1096" s="10">
        <v>2.1899999999999999E-2</v>
      </c>
      <c r="H1096" s="10">
        <v>0.1434</v>
      </c>
    </row>
    <row r="1097" spans="2:8" x14ac:dyDescent="0.35">
      <c r="B1097" s="8" t="s">
        <v>40</v>
      </c>
      <c r="C1097" s="9">
        <v>6</v>
      </c>
      <c r="D1097" s="9">
        <v>6</v>
      </c>
      <c r="E1097" s="9">
        <v>16159000000</v>
      </c>
      <c r="F1097" s="9">
        <v>3</v>
      </c>
      <c r="G1097" s="9">
        <v>6.7000000000000002E-3</v>
      </c>
      <c r="H1097" s="9">
        <v>6.6600000000000006E-2</v>
      </c>
    </row>
    <row r="1098" spans="2:8" x14ac:dyDescent="0.35">
      <c r="B1098" s="8" t="s">
        <v>41</v>
      </c>
      <c r="C1098" s="10">
        <v>3</v>
      </c>
      <c r="D1098" s="10">
        <v>4</v>
      </c>
      <c r="E1098" s="10">
        <v>2015934000</v>
      </c>
      <c r="F1098" s="10">
        <v>2</v>
      </c>
      <c r="G1098" s="10">
        <v>7.9000000000000008E-3</v>
      </c>
      <c r="H1098" s="10">
        <v>5.4100000000000002E-2</v>
      </c>
    </row>
    <row r="1099" spans="2:8" x14ac:dyDescent="0.35">
      <c r="B1099" s="8" t="s">
        <v>42</v>
      </c>
      <c r="C1099" s="9">
        <v>3</v>
      </c>
      <c r="D1099" s="9">
        <v>3</v>
      </c>
      <c r="E1099" s="9">
        <v>4092400045</v>
      </c>
      <c r="F1099" s="9">
        <v>2</v>
      </c>
      <c r="G1099" s="9">
        <v>9.7000000000000003E-3</v>
      </c>
      <c r="H1099" s="9">
        <v>6.2E-2</v>
      </c>
    </row>
    <row r="1100" spans="2:8" x14ac:dyDescent="0.35">
      <c r="B1100" s="8" t="s">
        <v>43</v>
      </c>
      <c r="C1100" s="10">
        <v>8</v>
      </c>
      <c r="D1100" s="10">
        <v>8</v>
      </c>
      <c r="E1100" s="10">
        <v>167007000000</v>
      </c>
      <c r="F1100" s="10">
        <v>4</v>
      </c>
      <c r="G1100" s="10">
        <v>1.8E-3</v>
      </c>
      <c r="H1100" s="10">
        <v>1.4999999999999999E-2</v>
      </c>
    </row>
    <row r="1101" spans="2:8" x14ac:dyDescent="0.35">
      <c r="B1101" s="8" t="s">
        <v>44</v>
      </c>
      <c r="C1101" s="9">
        <v>6</v>
      </c>
      <c r="D1101" s="9">
        <v>6</v>
      </c>
      <c r="E1101" s="9">
        <v>825000000000</v>
      </c>
      <c r="F1101" s="9">
        <v>3</v>
      </c>
      <c r="G1101" s="9">
        <v>7.6E-3</v>
      </c>
      <c r="H1101" s="9">
        <v>7.6499999999999999E-2</v>
      </c>
    </row>
    <row r="1102" spans="2:8" x14ac:dyDescent="0.35">
      <c r="B1102" s="8" t="s">
        <v>45</v>
      </c>
      <c r="C1102" s="10">
        <v>8</v>
      </c>
      <c r="D1102" s="10">
        <v>8</v>
      </c>
      <c r="E1102" s="10">
        <v>78104000000</v>
      </c>
      <c r="F1102" s="10">
        <v>4</v>
      </c>
      <c r="G1102" s="10">
        <v>1.2999999999999999E-3</v>
      </c>
      <c r="H1102" s="10">
        <v>1.38E-2</v>
      </c>
    </row>
    <row r="1103" spans="2:8" x14ac:dyDescent="0.35">
      <c r="B1103" s="8" t="s">
        <v>46</v>
      </c>
      <c r="C1103" s="9">
        <v>3</v>
      </c>
      <c r="D1103" s="9">
        <v>8</v>
      </c>
      <c r="E1103" s="9">
        <v>21000000000</v>
      </c>
      <c r="F1103" s="9">
        <v>2</v>
      </c>
      <c r="G1103" s="9">
        <v>7.4999999999999997E-3</v>
      </c>
      <c r="H1103" s="9">
        <v>5.4199999999999998E-2</v>
      </c>
    </row>
    <row r="1104" spans="2:8" x14ac:dyDescent="0.35">
      <c r="B1104" s="8" t="s">
        <v>47</v>
      </c>
      <c r="C1104" s="10">
        <v>6</v>
      </c>
      <c r="D1104" s="10">
        <v>6</v>
      </c>
      <c r="E1104" s="10">
        <v>86744000000</v>
      </c>
      <c r="F1104" s="10">
        <v>3</v>
      </c>
      <c r="G1104" s="10">
        <v>2.18E-2</v>
      </c>
      <c r="H1104" s="10">
        <v>0.1348</v>
      </c>
    </row>
    <row r="1105" spans="2:8" x14ac:dyDescent="0.35">
      <c r="B1105" s="8" t="s">
        <v>48</v>
      </c>
      <c r="C1105" s="9">
        <v>4</v>
      </c>
      <c r="D1105" s="9">
        <v>5</v>
      </c>
      <c r="E1105" s="9">
        <v>6166825089</v>
      </c>
      <c r="F1105" s="9">
        <v>2</v>
      </c>
      <c r="G1105" s="9">
        <v>4.1999999999999997E-3</v>
      </c>
      <c r="H1105" s="9">
        <v>4.8599999999999997E-2</v>
      </c>
    </row>
    <row r="1106" spans="2:8" x14ac:dyDescent="0.35">
      <c r="B1106" s="8" t="s">
        <v>49</v>
      </c>
      <c r="C1106" s="10">
        <v>3</v>
      </c>
      <c r="D1106" s="10">
        <v>3</v>
      </c>
      <c r="E1106" s="10">
        <v>1342203428</v>
      </c>
      <c r="F1106" s="10">
        <v>2</v>
      </c>
      <c r="G1106" s="10">
        <v>7.4999999999999997E-3</v>
      </c>
      <c r="H1106" s="10">
        <v>3.2899999999999999E-2</v>
      </c>
    </row>
    <row r="1107" spans="2:8" x14ac:dyDescent="0.35">
      <c r="B1107" s="8" t="s">
        <v>50</v>
      </c>
      <c r="C1107" s="9">
        <v>6</v>
      </c>
      <c r="D1107" s="9">
        <v>5</v>
      </c>
      <c r="E1107" s="9">
        <v>7042794000</v>
      </c>
      <c r="F1107" s="9">
        <v>1</v>
      </c>
      <c r="G1107" s="9">
        <v>1.77E-2</v>
      </c>
      <c r="H1107" s="9">
        <v>9.35E-2</v>
      </c>
    </row>
    <row r="1108" spans="2:8" x14ac:dyDescent="0.35">
      <c r="B1108" s="8" t="s">
        <v>51</v>
      </c>
      <c r="C1108" s="10">
        <v>3</v>
      </c>
      <c r="D1108" s="10">
        <v>4</v>
      </c>
      <c r="E1108" s="10">
        <v>1465000000</v>
      </c>
      <c r="F1108" s="10">
        <v>2</v>
      </c>
      <c r="G1108" s="10">
        <v>1.41E-2</v>
      </c>
      <c r="H1108" s="10">
        <v>9.9099999999999994E-2</v>
      </c>
    </row>
    <row r="1109" spans="2:8" x14ac:dyDescent="0.35">
      <c r="B1109" s="8" t="s">
        <v>52</v>
      </c>
      <c r="C1109" s="9">
        <v>6</v>
      </c>
      <c r="D1109" s="9">
        <v>7</v>
      </c>
      <c r="E1109" s="9">
        <v>8488811049</v>
      </c>
      <c r="F1109" s="9">
        <v>3</v>
      </c>
      <c r="G1109" s="9">
        <v>2.8999999999999998E-3</v>
      </c>
      <c r="H1109" s="9">
        <v>2.6100000000000002E-2</v>
      </c>
    </row>
    <row r="1110" spans="2:8" x14ac:dyDescent="0.35">
      <c r="B1110" s="8" t="s">
        <v>53</v>
      </c>
      <c r="C1110" s="10">
        <v>7</v>
      </c>
      <c r="D1110" s="10">
        <v>8</v>
      </c>
      <c r="E1110" s="10">
        <v>26880000000</v>
      </c>
      <c r="F1110" s="10">
        <v>2</v>
      </c>
      <c r="G1110" s="10">
        <v>1.5599999999999999E-2</v>
      </c>
      <c r="H1110" s="10">
        <v>0.17710000000000001</v>
      </c>
    </row>
    <row r="1111" spans="2:8" x14ac:dyDescent="0.35">
      <c r="B1111" s="8" t="s">
        <v>54</v>
      </c>
      <c r="C1111" s="9">
        <v>3</v>
      </c>
      <c r="D1111" s="9">
        <v>5</v>
      </c>
      <c r="E1111" s="9">
        <v>5961000000</v>
      </c>
      <c r="F1111" s="9">
        <v>2</v>
      </c>
      <c r="G1111" s="9">
        <v>6.7999999999999996E-3</v>
      </c>
      <c r="H1111" s="9">
        <v>5.11E-2</v>
      </c>
    </row>
    <row r="1112" spans="2:8" x14ac:dyDescent="0.35">
      <c r="B1112" s="8" t="s">
        <v>55</v>
      </c>
      <c r="C1112" s="10">
        <v>4</v>
      </c>
      <c r="D1112" s="10">
        <v>10</v>
      </c>
      <c r="E1112" s="10">
        <v>28826000000</v>
      </c>
      <c r="F1112" s="10">
        <v>2</v>
      </c>
      <c r="G1112" s="10">
        <v>1.5599999999999999E-2</v>
      </c>
      <c r="H1112" s="10">
        <v>0.1139</v>
      </c>
    </row>
    <row r="1113" spans="2:8" x14ac:dyDescent="0.35">
      <c r="B1113" s="8" t="s">
        <v>56</v>
      </c>
      <c r="C1113" s="9">
        <v>2</v>
      </c>
      <c r="D1113" s="9">
        <v>3</v>
      </c>
      <c r="E1113" s="9">
        <v>5100000000</v>
      </c>
      <c r="F1113" s="9">
        <v>3</v>
      </c>
      <c r="G1113" s="9">
        <v>5.2499999999999998E-2</v>
      </c>
      <c r="H1113" s="9">
        <v>0.16539999999999999</v>
      </c>
    </row>
    <row r="1114" spans="2:8" x14ac:dyDescent="0.35">
      <c r="B1114" s="8" t="s">
        <v>57</v>
      </c>
      <c r="C1114" s="10">
        <v>8</v>
      </c>
      <c r="D1114" s="10">
        <v>10</v>
      </c>
      <c r="E1114" s="10">
        <v>87400000000</v>
      </c>
      <c r="F1114" s="10">
        <v>3</v>
      </c>
      <c r="G1114" s="10">
        <v>1.34E-2</v>
      </c>
      <c r="H1114" s="10">
        <v>9.5699999999999993E-2</v>
      </c>
    </row>
    <row r="1115" spans="2:8" x14ac:dyDescent="0.35">
      <c r="B1115" s="8" t="s">
        <v>58</v>
      </c>
      <c r="C1115" s="9">
        <v>3</v>
      </c>
      <c r="D1115" s="9">
        <v>5</v>
      </c>
      <c r="E1115" s="9">
        <v>4191000000</v>
      </c>
      <c r="F1115" s="9">
        <v>2</v>
      </c>
      <c r="G1115" s="9">
        <v>2.8999999999999998E-3</v>
      </c>
      <c r="H1115" s="9">
        <v>1.5299999999999999E-2</v>
      </c>
    </row>
    <row r="1116" spans="2:8" x14ac:dyDescent="0.35">
      <c r="B1116" s="8" t="s">
        <v>59</v>
      </c>
      <c r="C1116" s="10">
        <v>6</v>
      </c>
      <c r="D1116" s="10">
        <v>12</v>
      </c>
      <c r="E1116" s="10">
        <v>34098000000</v>
      </c>
      <c r="F1116" s="10">
        <v>3</v>
      </c>
      <c r="G1116" s="10">
        <v>7.9000000000000008E-3</v>
      </c>
      <c r="H1116" s="10">
        <v>5.7200000000000001E-2</v>
      </c>
    </row>
    <row r="1117" spans="2:8" x14ac:dyDescent="0.35">
      <c r="B1117" s="8" t="s">
        <v>60</v>
      </c>
      <c r="C1117" s="9">
        <v>4</v>
      </c>
      <c r="D1117" s="9">
        <v>7</v>
      </c>
      <c r="E1117" s="9">
        <v>15545167490</v>
      </c>
      <c r="F1117" s="9">
        <v>3</v>
      </c>
      <c r="G1117" s="9">
        <v>1.46E-2</v>
      </c>
      <c r="H1117" s="9">
        <v>6.6000000000000003E-2</v>
      </c>
    </row>
    <row r="1118" spans="2:8" x14ac:dyDescent="0.35">
      <c r="B1118" s="8" t="s">
        <v>61</v>
      </c>
      <c r="C1118" s="10">
        <v>4</v>
      </c>
      <c r="D1118" s="10">
        <v>4</v>
      </c>
      <c r="E1118" s="10">
        <v>44000000000</v>
      </c>
      <c r="F1118" s="10">
        <v>2</v>
      </c>
      <c r="G1118" s="10">
        <v>-2.3E-3</v>
      </c>
      <c r="H1118" s="10">
        <v>-9.7000000000000003E-3</v>
      </c>
    </row>
    <row r="1119" spans="2:8" x14ac:dyDescent="0.35">
      <c r="B1119" s="8" t="s">
        <v>62</v>
      </c>
      <c r="C1119" s="9">
        <v>4</v>
      </c>
      <c r="D1119" s="9">
        <v>3</v>
      </c>
      <c r="E1119" s="9">
        <v>849575000</v>
      </c>
      <c r="F1119" s="9">
        <v>4</v>
      </c>
      <c r="G1119" s="9">
        <v>3.04E-2</v>
      </c>
      <c r="H1119" s="9">
        <v>5.8000000000000003E-2</v>
      </c>
    </row>
    <row r="1120" spans="2:8" x14ac:dyDescent="0.35">
      <c r="B1120" s="8" t="s">
        <v>63</v>
      </c>
      <c r="C1120" s="10">
        <v>3</v>
      </c>
      <c r="D1120" s="10">
        <v>3</v>
      </c>
      <c r="E1120" s="10">
        <v>465134000</v>
      </c>
      <c r="F1120" s="10">
        <v>2</v>
      </c>
      <c r="G1120" s="10">
        <v>1.1999999999999999E-3</v>
      </c>
      <c r="H1120" s="10">
        <v>8.5000000000000006E-3</v>
      </c>
    </row>
    <row r="1121" spans="2:8" x14ac:dyDescent="0.35">
      <c r="B1121" s="8" t="s">
        <v>64</v>
      </c>
      <c r="C1121" s="9">
        <v>5</v>
      </c>
      <c r="D1121" s="9">
        <v>4</v>
      </c>
      <c r="E1121" s="9">
        <v>3749000000</v>
      </c>
      <c r="F1121" s="9">
        <v>3</v>
      </c>
      <c r="G1121" s="9">
        <v>3.0000000000000001E-3</v>
      </c>
      <c r="H1121" s="9">
        <v>2.4299999999999999E-2</v>
      </c>
    </row>
    <row r="1122" spans="2:8" x14ac:dyDescent="0.35">
      <c r="B1122" s="8" t="s">
        <v>65</v>
      </c>
      <c r="C1122" s="10">
        <v>3</v>
      </c>
      <c r="D1122" s="10">
        <v>4</v>
      </c>
      <c r="E1122" s="10">
        <v>3650000000</v>
      </c>
      <c r="F1122" s="10">
        <v>2</v>
      </c>
      <c r="G1122" s="10">
        <v>8.0000000000000004E-4</v>
      </c>
      <c r="H1122" s="10">
        <v>5.8999999999999999E-3</v>
      </c>
    </row>
    <row r="1123" spans="2:8" x14ac:dyDescent="0.35">
      <c r="B1123" s="8" t="s">
        <v>66</v>
      </c>
      <c r="C1123" s="9">
        <v>3</v>
      </c>
      <c r="D1123" s="9">
        <v>5</v>
      </c>
      <c r="E1123" s="9">
        <v>4023000000</v>
      </c>
      <c r="F1123" s="9">
        <v>2</v>
      </c>
      <c r="G1123" s="9">
        <v>6.9999999999999999E-4</v>
      </c>
      <c r="H1123" s="9">
        <v>5.1999999999999998E-3</v>
      </c>
    </row>
    <row r="1124" spans="2:8" x14ac:dyDescent="0.35">
      <c r="B1124" s="8" t="s">
        <v>67</v>
      </c>
      <c r="C1124" s="10">
        <v>3</v>
      </c>
      <c r="D1124" s="10">
        <v>5</v>
      </c>
      <c r="E1124" s="10">
        <v>8676000000</v>
      </c>
      <c r="F1124" s="10">
        <v>2</v>
      </c>
      <c r="G1124" s="10">
        <v>7.1000000000000004E-3</v>
      </c>
      <c r="H1124" s="10">
        <v>7.8899999999999998E-2</v>
      </c>
    </row>
    <row r="1125" spans="2:8" x14ac:dyDescent="0.35">
      <c r="B1125" s="8" t="s">
        <v>68</v>
      </c>
      <c r="C1125" s="9">
        <v>5</v>
      </c>
      <c r="D1125" s="9">
        <v>11</v>
      </c>
      <c r="E1125" s="9">
        <v>242987000000</v>
      </c>
      <c r="F1125" s="9">
        <v>3</v>
      </c>
      <c r="G1125" s="9">
        <v>3.2399999999999998E-2</v>
      </c>
      <c r="H1125" s="9">
        <v>0.20419999999999999</v>
      </c>
    </row>
    <row r="1126" spans="2:8" x14ac:dyDescent="0.35">
      <c r="B1126" s="8" t="s">
        <v>69</v>
      </c>
      <c r="C1126" s="10">
        <v>3</v>
      </c>
      <c r="D1126" s="10">
        <v>5</v>
      </c>
      <c r="E1126" s="10">
        <v>1392244249</v>
      </c>
      <c r="F1126" s="10">
        <v>1</v>
      </c>
      <c r="G1126" s="10">
        <v>3.3999999999999998E-3</v>
      </c>
      <c r="H1126" s="10">
        <v>1.8700000000000001E-2</v>
      </c>
    </row>
    <row r="1127" spans="2:8" x14ac:dyDescent="0.35">
      <c r="B1127" s="8" t="s">
        <v>70</v>
      </c>
      <c r="C1127" s="9">
        <v>2</v>
      </c>
      <c r="D1127" s="9">
        <v>2</v>
      </c>
      <c r="E1127" s="9">
        <v>72062062699</v>
      </c>
      <c r="F1127" s="9">
        <v>3</v>
      </c>
      <c r="G1127" s="9">
        <v>1.9E-3</v>
      </c>
      <c r="H1127" s="9">
        <v>2.8899999999999999E-2</v>
      </c>
    </row>
    <row r="1128" spans="2:8" x14ac:dyDescent="0.35">
      <c r="B1128" s="8" t="s">
        <v>71</v>
      </c>
      <c r="C1128" s="10">
        <v>3</v>
      </c>
      <c r="D1128" s="10">
        <v>3</v>
      </c>
      <c r="E1128" s="10">
        <v>425000000</v>
      </c>
      <c r="F1128" s="10">
        <v>1</v>
      </c>
      <c r="G1128" s="10">
        <v>1.5699999999999999E-2</v>
      </c>
      <c r="H1128" s="10">
        <v>4.8899999999999999E-2</v>
      </c>
    </row>
    <row r="1129" spans="2:8" x14ac:dyDescent="0.35">
      <c r="B1129" s="8" t="s">
        <v>72</v>
      </c>
      <c r="C1129" s="9">
        <v>4</v>
      </c>
      <c r="D1129" s="9">
        <v>5</v>
      </c>
      <c r="E1129" s="9">
        <v>7200000000</v>
      </c>
      <c r="F1129" s="9">
        <v>2</v>
      </c>
      <c r="G1129" s="9">
        <v>1.7899999999999999E-2</v>
      </c>
      <c r="H1129" s="9">
        <v>7.2499999999999995E-2</v>
      </c>
    </row>
    <row r="1130" spans="2:8" x14ac:dyDescent="0.35">
      <c r="B1130" s="8" t="s">
        <v>73</v>
      </c>
      <c r="C1130" s="10">
        <v>5</v>
      </c>
      <c r="D1130" s="10">
        <v>8</v>
      </c>
      <c r="E1130" s="10">
        <v>214997000000</v>
      </c>
      <c r="F1130" s="10">
        <v>5</v>
      </c>
      <c r="G1130" s="10">
        <v>2.0400000000000001E-2</v>
      </c>
      <c r="H1130" s="10">
        <v>0.1386</v>
      </c>
    </row>
    <row r="1131" spans="2:8" x14ac:dyDescent="0.35">
      <c r="B1131" s="8" t="s">
        <v>74</v>
      </c>
      <c r="C1131" s="9">
        <v>9</v>
      </c>
      <c r="D1131" s="9">
        <v>9</v>
      </c>
      <c r="E1131" s="9">
        <v>578568000000</v>
      </c>
      <c r="F1131" s="9">
        <v>5</v>
      </c>
      <c r="G1131" s="9">
        <v>2.7799999999999998E-2</v>
      </c>
      <c r="H1131" s="9">
        <v>0.2021</v>
      </c>
    </row>
    <row r="1132" spans="2:8" x14ac:dyDescent="0.35">
      <c r="B1132" s="8" t="s">
        <v>75</v>
      </c>
      <c r="C1132" s="10">
        <v>5</v>
      </c>
      <c r="D1132" s="10">
        <v>7</v>
      </c>
      <c r="E1132" s="10">
        <v>107250000000</v>
      </c>
      <c r="F1132" s="10">
        <v>4</v>
      </c>
      <c r="G1132" s="10">
        <v>1.3599999999999999E-2</v>
      </c>
      <c r="H1132" s="10">
        <v>0.1588</v>
      </c>
    </row>
    <row r="1133" spans="2:8" x14ac:dyDescent="0.35">
      <c r="B1133" s="8" t="s">
        <v>76</v>
      </c>
      <c r="C1133" s="9">
        <v>4</v>
      </c>
      <c r="D1133" s="9">
        <v>4</v>
      </c>
      <c r="E1133" s="9">
        <v>2463795318</v>
      </c>
      <c r="F1133" s="9">
        <v>2</v>
      </c>
      <c r="G1133" s="9">
        <v>1.7999999999999999E-2</v>
      </c>
      <c r="H1133" s="9">
        <v>0.1348</v>
      </c>
    </row>
    <row r="1134" spans="2:8" x14ac:dyDescent="0.35">
      <c r="B1134" s="8" t="s">
        <v>77</v>
      </c>
      <c r="C1134" s="10">
        <v>6</v>
      </c>
      <c r="D1134" s="10">
        <v>7</v>
      </c>
      <c r="E1134" s="10">
        <v>248355000</v>
      </c>
      <c r="F1134" s="10">
        <v>3</v>
      </c>
      <c r="G1134" s="10">
        <v>1.47E-2</v>
      </c>
      <c r="H1134" s="10">
        <v>7.6399999999999996E-2</v>
      </c>
    </row>
    <row r="1135" spans="2:8" x14ac:dyDescent="0.35">
      <c r="B1135" s="8" t="s">
        <v>78</v>
      </c>
      <c r="C1135" s="9">
        <v>2</v>
      </c>
      <c r="D1135" s="9">
        <v>2</v>
      </c>
      <c r="E1135" s="9">
        <v>1410000000</v>
      </c>
      <c r="F1135" s="9">
        <v>3</v>
      </c>
      <c r="G1135" s="9">
        <v>-7.22E-2</v>
      </c>
      <c r="H1135" s="9">
        <v>-0.68940000000000001</v>
      </c>
    </row>
    <row r="1136" spans="2:8" x14ac:dyDescent="0.35">
      <c r="B1136" s="8" t="s">
        <v>79</v>
      </c>
      <c r="C1136" s="10">
        <v>6</v>
      </c>
      <c r="D1136" s="10">
        <v>5</v>
      </c>
      <c r="E1136" s="10">
        <v>18567000000</v>
      </c>
      <c r="F1136" s="10">
        <v>3</v>
      </c>
      <c r="G1136" s="10">
        <v>6.59E-2</v>
      </c>
      <c r="H1136" s="10">
        <v>0.193</v>
      </c>
    </row>
    <row r="1137" spans="2:8" x14ac:dyDescent="0.35">
      <c r="B1137" s="8" t="s">
        <v>80</v>
      </c>
      <c r="C1137" s="9">
        <v>3</v>
      </c>
      <c r="D1137" s="9">
        <v>3</v>
      </c>
      <c r="E1137" s="9">
        <v>1734000000</v>
      </c>
      <c r="F1137" s="9">
        <v>2</v>
      </c>
      <c r="G1137" s="9">
        <v>8.2000000000000007E-3</v>
      </c>
      <c r="H1137" s="9">
        <v>4.5499999999999999E-2</v>
      </c>
    </row>
    <row r="1138" spans="2:8" x14ac:dyDescent="0.35">
      <c r="B1138" s="8" t="s">
        <v>81</v>
      </c>
      <c r="C1138" s="10">
        <v>5</v>
      </c>
      <c r="D1138" s="10">
        <v>7</v>
      </c>
      <c r="E1138" s="10">
        <v>97793000000</v>
      </c>
      <c r="F1138" s="10">
        <v>3</v>
      </c>
      <c r="G1138" s="10">
        <v>1.21E-2</v>
      </c>
      <c r="H1138" s="10">
        <v>0.1331</v>
      </c>
    </row>
    <row r="1139" spans="2:8" x14ac:dyDescent="0.35">
      <c r="B1139" s="8" t="s">
        <v>82</v>
      </c>
      <c r="C1139" s="9">
        <v>5</v>
      </c>
      <c r="D1139" s="9">
        <v>4</v>
      </c>
      <c r="E1139" s="9">
        <v>30947715473</v>
      </c>
      <c r="F1139" s="9">
        <v>3</v>
      </c>
      <c r="G1139" s="9">
        <v>2.4E-2</v>
      </c>
      <c r="H1139" s="9">
        <v>0.15229999999999999</v>
      </c>
    </row>
    <row r="1140" spans="2:8" x14ac:dyDescent="0.35">
      <c r="B1140" s="8" t="s">
        <v>83</v>
      </c>
      <c r="C1140" s="10">
        <v>6</v>
      </c>
      <c r="D1140" s="10">
        <v>6</v>
      </c>
      <c r="E1140" s="10">
        <v>17203000000</v>
      </c>
      <c r="F1140" s="10">
        <v>3</v>
      </c>
      <c r="G1140" s="10">
        <v>-2.5899999999999999E-2</v>
      </c>
      <c r="H1140" s="10">
        <v>-0.22040000000000001</v>
      </c>
    </row>
    <row r="1141" spans="2:8" x14ac:dyDescent="0.35">
      <c r="B1141" s="8" t="s">
        <v>84</v>
      </c>
      <c r="C1141" s="9">
        <v>3</v>
      </c>
      <c r="D1141" s="9">
        <v>4</v>
      </c>
      <c r="E1141" s="9">
        <v>2133968000</v>
      </c>
      <c r="F1141" s="9">
        <v>2</v>
      </c>
      <c r="G1141" s="9">
        <v>1.26E-2</v>
      </c>
      <c r="H1141" s="9">
        <v>6.9599999999999995E-2</v>
      </c>
    </row>
    <row r="1142" spans="2:8" x14ac:dyDescent="0.35">
      <c r="B1142" s="8" t="s">
        <v>85</v>
      </c>
      <c r="C1142" s="10">
        <v>3</v>
      </c>
      <c r="D1142" s="10">
        <v>3</v>
      </c>
      <c r="E1142" s="10">
        <v>4817074213</v>
      </c>
      <c r="F1142" s="10">
        <v>2</v>
      </c>
      <c r="G1142" s="10">
        <v>1.15E-2</v>
      </c>
      <c r="H1142" s="10">
        <v>6.2199999999999998E-2</v>
      </c>
    </row>
    <row r="1143" spans="2:8" x14ac:dyDescent="0.35">
      <c r="B1143" s="8" t="s">
        <v>86</v>
      </c>
      <c r="C1143" s="9">
        <v>8</v>
      </c>
      <c r="D1143" s="9">
        <v>10</v>
      </c>
      <c r="E1143" s="9">
        <v>175285000000</v>
      </c>
      <c r="F1143" s="9">
        <v>4</v>
      </c>
      <c r="G1143" s="9">
        <v>8.6999999999999994E-3</v>
      </c>
      <c r="H1143" s="9">
        <v>6.6199999999999995E-2</v>
      </c>
    </row>
    <row r="1144" spans="2:8" x14ac:dyDescent="0.35">
      <c r="B1144" s="8" t="s">
        <v>87</v>
      </c>
      <c r="C1144" s="10">
        <v>6</v>
      </c>
      <c r="D1144" s="10">
        <v>8</v>
      </c>
      <c r="E1144" s="10">
        <v>735000000000</v>
      </c>
      <c r="F1144" s="10">
        <v>3</v>
      </c>
      <c r="G1144" s="10">
        <v>1.1900000000000001E-2</v>
      </c>
      <c r="H1144" s="10">
        <v>0.11210000000000001</v>
      </c>
    </row>
    <row r="1145" spans="2:8" x14ac:dyDescent="0.35">
      <c r="B1145" s="8" t="s">
        <v>88</v>
      </c>
      <c r="C1145" s="9">
        <v>8</v>
      </c>
      <c r="D1145" s="9">
        <v>10</v>
      </c>
      <c r="E1145" s="9">
        <v>41241000000</v>
      </c>
      <c r="F1145" s="9">
        <v>4</v>
      </c>
      <c r="G1145" s="9">
        <v>-3.7199999999999997E-2</v>
      </c>
      <c r="H1145" s="9">
        <v>-0.34029999999999999</v>
      </c>
    </row>
    <row r="1146" spans="2:8" x14ac:dyDescent="0.35">
      <c r="B1146" s="8" t="s">
        <v>89</v>
      </c>
      <c r="C1146" s="10">
        <v>3</v>
      </c>
      <c r="D1146" s="10">
        <v>8</v>
      </c>
      <c r="E1146" s="10">
        <v>27000000000</v>
      </c>
      <c r="F1146" s="10">
        <v>2</v>
      </c>
      <c r="G1146" s="10">
        <v>1.26E-2</v>
      </c>
      <c r="H1146" s="10">
        <v>9.0999999999999998E-2</v>
      </c>
    </row>
    <row r="1147" spans="2:8" x14ac:dyDescent="0.35">
      <c r="B1147" s="8" t="s">
        <v>90</v>
      </c>
      <c r="C1147" s="9">
        <v>5</v>
      </c>
      <c r="D1147" s="9">
        <v>3</v>
      </c>
      <c r="E1147" s="9">
        <v>107250000000</v>
      </c>
      <c r="F1147" s="9">
        <v>3</v>
      </c>
      <c r="G1147" s="9">
        <v>2.0299999999999999E-2</v>
      </c>
      <c r="H1147" s="9">
        <v>0.1191</v>
      </c>
    </row>
    <row r="1148" spans="2:8" x14ac:dyDescent="0.35">
      <c r="B1148" s="8" t="s">
        <v>91</v>
      </c>
      <c r="C1148" s="10">
        <v>4</v>
      </c>
      <c r="D1148" s="10">
        <v>5</v>
      </c>
      <c r="E1148" s="10">
        <v>7051966170</v>
      </c>
      <c r="F1148" s="10">
        <v>2</v>
      </c>
      <c r="G1148" s="10">
        <v>4.1000000000000003E-3</v>
      </c>
      <c r="H1148" s="10">
        <v>4.2299999999999997E-2</v>
      </c>
    </row>
    <row r="1149" spans="2:8" x14ac:dyDescent="0.35">
      <c r="B1149" s="8" t="s">
        <v>92</v>
      </c>
      <c r="C1149" s="9">
        <v>3</v>
      </c>
      <c r="D1149" s="9">
        <v>3</v>
      </c>
      <c r="E1149" s="9">
        <v>1809886570</v>
      </c>
      <c r="F1149" s="9">
        <v>2</v>
      </c>
      <c r="G1149" s="9">
        <v>6.0000000000000001E-3</v>
      </c>
      <c r="H1149" s="9">
        <v>2.98E-2</v>
      </c>
    </row>
    <row r="1150" spans="2:8" x14ac:dyDescent="0.35">
      <c r="B1150" s="8" t="s">
        <v>93</v>
      </c>
      <c r="C1150" s="10">
        <v>4</v>
      </c>
      <c r="D1150" s="10">
        <v>4</v>
      </c>
      <c r="E1150" s="10">
        <v>8024180000</v>
      </c>
      <c r="F1150" s="10">
        <v>1</v>
      </c>
      <c r="G1150" s="10">
        <v>2.0899999999999998E-2</v>
      </c>
      <c r="H1150" s="10">
        <v>8.7499999999999994E-2</v>
      </c>
    </row>
    <row r="1151" spans="2:8" x14ac:dyDescent="0.35">
      <c r="B1151" s="8" t="s">
        <v>94</v>
      </c>
      <c r="C1151" s="9">
        <v>3</v>
      </c>
      <c r="D1151" s="9">
        <v>3</v>
      </c>
      <c r="E1151" s="9">
        <v>2570000000</v>
      </c>
      <c r="F1151" s="9">
        <v>2</v>
      </c>
      <c r="G1151" s="9">
        <v>7.7000000000000002E-3</v>
      </c>
      <c r="H1151" s="9">
        <v>5.0799999999999998E-2</v>
      </c>
    </row>
    <row r="1152" spans="2:8" x14ac:dyDescent="0.35">
      <c r="B1152" s="8" t="s">
        <v>95</v>
      </c>
      <c r="C1152" s="10">
        <v>7</v>
      </c>
      <c r="D1152" s="10">
        <v>6</v>
      </c>
      <c r="E1152" s="10">
        <v>15958000000</v>
      </c>
      <c r="F1152" s="10">
        <v>4</v>
      </c>
      <c r="G1152" s="10">
        <v>2.8E-3</v>
      </c>
      <c r="H1152" s="10">
        <v>2.0299999999999999E-2</v>
      </c>
    </row>
    <row r="1153" spans="2:8" x14ac:dyDescent="0.35">
      <c r="B1153" s="8" t="s">
        <v>96</v>
      </c>
      <c r="C1153" s="9">
        <v>7</v>
      </c>
      <c r="D1153" s="9">
        <v>8</v>
      </c>
      <c r="E1153" s="9">
        <v>43888000000</v>
      </c>
      <c r="F1153" s="9">
        <v>2</v>
      </c>
      <c r="G1153" s="9">
        <v>1.52E-2</v>
      </c>
      <c r="H1153" s="9">
        <v>0.1409</v>
      </c>
    </row>
    <row r="1154" spans="2:8" x14ac:dyDescent="0.35">
      <c r="B1154" s="8" t="s">
        <v>97</v>
      </c>
      <c r="C1154" s="10">
        <v>3</v>
      </c>
      <c r="D1154" s="10">
        <v>8</v>
      </c>
      <c r="E1154" s="10">
        <v>9615000000</v>
      </c>
      <c r="F1154" s="10">
        <v>2</v>
      </c>
      <c r="G1154" s="10">
        <v>2E-3</v>
      </c>
      <c r="H1154" s="10">
        <v>1.1599999999999999E-2</v>
      </c>
    </row>
    <row r="1155" spans="2:8" x14ac:dyDescent="0.35">
      <c r="B1155" s="8" t="s">
        <v>98</v>
      </c>
      <c r="C1155" s="9">
        <v>4</v>
      </c>
      <c r="D1155" s="9">
        <v>8</v>
      </c>
      <c r="E1155" s="9">
        <v>36002000000</v>
      </c>
      <c r="F1155" s="9">
        <v>2</v>
      </c>
      <c r="G1155" s="9">
        <v>1.67E-2</v>
      </c>
      <c r="H1155" s="9">
        <v>9.74E-2</v>
      </c>
    </row>
    <row r="1156" spans="2:8" x14ac:dyDescent="0.35">
      <c r="B1156" s="8" t="s">
        <v>99</v>
      </c>
      <c r="C1156" s="10">
        <v>2</v>
      </c>
      <c r="D1156" s="10">
        <v>4</v>
      </c>
      <c r="E1156" s="10">
        <v>4750000000</v>
      </c>
      <c r="F1156" s="10">
        <v>3</v>
      </c>
      <c r="G1156" s="10">
        <v>6.2600000000000003E-2</v>
      </c>
      <c r="H1156" s="10">
        <v>0.14979999999999999</v>
      </c>
    </row>
    <row r="1157" spans="2:8" x14ac:dyDescent="0.35">
      <c r="B1157" s="8" t="s">
        <v>100</v>
      </c>
      <c r="C1157" s="9">
        <v>8</v>
      </c>
      <c r="D1157" s="9">
        <v>10</v>
      </c>
      <c r="E1157" s="9">
        <v>76600000000</v>
      </c>
      <c r="F1157" s="9">
        <v>4</v>
      </c>
      <c r="G1157" s="9">
        <v>1.38E-2</v>
      </c>
      <c r="H1157" s="9">
        <v>9.9699999999999997E-2</v>
      </c>
    </row>
    <row r="1158" spans="2:8" x14ac:dyDescent="0.35">
      <c r="B1158" s="8" t="s">
        <v>101</v>
      </c>
      <c r="C1158" s="10">
        <v>3</v>
      </c>
      <c r="D1158" s="10">
        <v>5</v>
      </c>
      <c r="E1158" s="10">
        <v>6082000000</v>
      </c>
      <c r="F1158" s="10">
        <v>3</v>
      </c>
      <c r="G1158" s="10">
        <v>3.8999999999999998E-3</v>
      </c>
      <c r="H1158" s="10">
        <v>2.4E-2</v>
      </c>
    </row>
    <row r="1159" spans="2:8" x14ac:dyDescent="0.35">
      <c r="B1159" s="8" t="s">
        <v>102</v>
      </c>
      <c r="C1159" s="9">
        <v>6</v>
      </c>
      <c r="D1159" s="9">
        <v>12</v>
      </c>
      <c r="E1159" s="9">
        <v>45130000000</v>
      </c>
      <c r="F1159" s="9">
        <v>3</v>
      </c>
      <c r="G1159" s="9">
        <v>1.26E-2</v>
      </c>
      <c r="H1159" s="9">
        <v>8.0199999999999994E-2</v>
      </c>
    </row>
    <row r="1160" spans="2:8" x14ac:dyDescent="0.35">
      <c r="B1160" s="8" t="s">
        <v>103</v>
      </c>
      <c r="C1160" s="10">
        <v>4</v>
      </c>
      <c r="D1160" s="10">
        <v>7</v>
      </c>
      <c r="E1160" s="10">
        <v>15146168904</v>
      </c>
      <c r="F1160" s="10">
        <v>3</v>
      </c>
      <c r="G1160" s="10">
        <v>1.4500000000000001E-2</v>
      </c>
      <c r="H1160" s="10">
        <v>7.2499999999999995E-2</v>
      </c>
    </row>
    <row r="1161" spans="2:8" x14ac:dyDescent="0.35">
      <c r="B1161" s="8" t="s">
        <v>104</v>
      </c>
      <c r="C1161" s="9">
        <v>5</v>
      </c>
      <c r="D1161" s="9">
        <v>4</v>
      </c>
      <c r="E1161" s="9">
        <v>61000000000</v>
      </c>
      <c r="F1161" s="9">
        <v>2</v>
      </c>
      <c r="G1161" s="9">
        <v>2.01E-2</v>
      </c>
      <c r="H1161" s="9">
        <v>9.4600000000000004E-2</v>
      </c>
    </row>
    <row r="1162" spans="2:8" x14ac:dyDescent="0.35">
      <c r="B1162" s="8" t="s">
        <v>105</v>
      </c>
      <c r="C1162" s="10">
        <v>3</v>
      </c>
      <c r="D1162" s="10">
        <v>3</v>
      </c>
      <c r="E1162" s="10">
        <v>2816165000</v>
      </c>
      <c r="F1162" s="10">
        <v>4</v>
      </c>
      <c r="G1162" s="10">
        <v>3.2500000000000001E-2</v>
      </c>
      <c r="H1162" s="10">
        <v>7.5399999999999995E-2</v>
      </c>
    </row>
    <row r="1163" spans="2:8" x14ac:dyDescent="0.35">
      <c r="B1163" s="8" t="s">
        <v>106</v>
      </c>
      <c r="C1163" s="9">
        <v>3</v>
      </c>
      <c r="D1163" s="9">
        <v>3</v>
      </c>
      <c r="E1163" s="9">
        <v>630194000</v>
      </c>
      <c r="F1163" s="9">
        <v>2</v>
      </c>
      <c r="G1163" s="9">
        <v>3.5000000000000001E-3</v>
      </c>
      <c r="H1163" s="9">
        <v>2.2599999999999999E-2</v>
      </c>
    </row>
    <row r="1164" spans="2:8" x14ac:dyDescent="0.35">
      <c r="B1164" s="8" t="s">
        <v>107</v>
      </c>
      <c r="C1164" s="10">
        <v>5</v>
      </c>
      <c r="D1164" s="10">
        <v>5</v>
      </c>
      <c r="E1164" s="10">
        <v>9060000000</v>
      </c>
      <c r="F1164" s="10">
        <v>3</v>
      </c>
      <c r="G1164" s="10">
        <v>1.01E-2</v>
      </c>
      <c r="H1164" s="10">
        <v>7.6799999999999993E-2</v>
      </c>
    </row>
    <row r="1165" spans="2:8" x14ac:dyDescent="0.35">
      <c r="B1165" s="8" t="s">
        <v>108</v>
      </c>
      <c r="C1165" s="9">
        <v>3</v>
      </c>
      <c r="D1165" s="9">
        <v>4</v>
      </c>
      <c r="E1165" s="9">
        <v>3109000000</v>
      </c>
      <c r="F1165" s="9">
        <v>1</v>
      </c>
      <c r="G1165" s="9">
        <v>-2.0999999999999999E-3</v>
      </c>
      <c r="H1165" s="9">
        <v>-1.46E-2</v>
      </c>
    </row>
    <row r="1166" spans="2:8" x14ac:dyDescent="0.35">
      <c r="B1166" s="8" t="s">
        <v>109</v>
      </c>
      <c r="C1166" s="10">
        <v>3</v>
      </c>
      <c r="D1166" s="10">
        <v>4</v>
      </c>
      <c r="E1166" s="10">
        <v>10498000000</v>
      </c>
      <c r="F1166" s="10">
        <v>2</v>
      </c>
      <c r="G1166" s="10">
        <v>-5.7700000000000001E-2</v>
      </c>
      <c r="H1166" s="10">
        <v>-0.44019999999999998</v>
      </c>
    </row>
    <row r="1167" spans="2:8" x14ac:dyDescent="0.35">
      <c r="B1167" s="8" t="s">
        <v>110</v>
      </c>
      <c r="C1167" s="9">
        <v>3</v>
      </c>
      <c r="D1167" s="9">
        <v>5</v>
      </c>
      <c r="E1167" s="9">
        <v>8913000000</v>
      </c>
      <c r="F1167" s="9">
        <v>1</v>
      </c>
      <c r="G1167" s="9">
        <v>5.5999999999999999E-3</v>
      </c>
      <c r="H1167" s="9">
        <v>6.3299999999999995E-2</v>
      </c>
    </row>
    <row r="1168" spans="2:8" x14ac:dyDescent="0.35">
      <c r="B1168" s="8" t="s">
        <v>111</v>
      </c>
      <c r="C1168" s="10">
        <v>5</v>
      </c>
      <c r="D1168" s="10">
        <v>11</v>
      </c>
      <c r="E1168" s="10">
        <v>297826000000</v>
      </c>
      <c r="F1168" s="10">
        <v>3</v>
      </c>
      <c r="G1168" s="10">
        <v>3.27E-2</v>
      </c>
      <c r="H1168" s="10">
        <v>0.1913</v>
      </c>
    </row>
    <row r="1169" spans="2:8" x14ac:dyDescent="0.35">
      <c r="B1169" s="8" t="s">
        <v>112</v>
      </c>
      <c r="C1169" s="9">
        <v>4</v>
      </c>
      <c r="D1169" s="9">
        <v>5</v>
      </c>
      <c r="E1169" s="9">
        <v>2581125000</v>
      </c>
      <c r="F1169" s="9">
        <v>1</v>
      </c>
      <c r="G1169" s="9">
        <v>4.5999999999999999E-3</v>
      </c>
      <c r="H1169" s="9">
        <v>2.52E-2</v>
      </c>
    </row>
    <row r="1170" spans="2:8" x14ac:dyDescent="0.35">
      <c r="B1170" s="8" t="s">
        <v>113</v>
      </c>
      <c r="C1170" s="10">
        <v>2</v>
      </c>
      <c r="D1170" s="10">
        <v>3</v>
      </c>
      <c r="E1170" s="10">
        <v>56161000000</v>
      </c>
      <c r="F1170" s="10">
        <v>3</v>
      </c>
      <c r="G1170" s="10">
        <v>1.2999999999999999E-3</v>
      </c>
      <c r="H1170" s="10">
        <v>1.9900000000000001E-2</v>
      </c>
    </row>
    <row r="1171" spans="2:8" x14ac:dyDescent="0.35">
      <c r="B1171" s="8" t="s">
        <v>114</v>
      </c>
      <c r="C1171" s="9">
        <v>3</v>
      </c>
      <c r="D1171" s="9">
        <v>3</v>
      </c>
      <c r="E1171" s="9">
        <v>3397000000</v>
      </c>
      <c r="F1171" s="9">
        <v>1</v>
      </c>
      <c r="G1171" s="9">
        <v>1.66E-2</v>
      </c>
      <c r="H1171" s="9">
        <v>5.96E-2</v>
      </c>
    </row>
    <row r="1172" spans="2:8" x14ac:dyDescent="0.35">
      <c r="B1172" s="8" t="s">
        <v>115</v>
      </c>
      <c r="C1172" s="10">
        <v>4</v>
      </c>
      <c r="D1172" s="10">
        <v>5</v>
      </c>
      <c r="E1172" s="10">
        <v>9576500000</v>
      </c>
      <c r="F1172" s="10">
        <v>2</v>
      </c>
      <c r="G1172" s="10">
        <v>2.35E-2</v>
      </c>
      <c r="H1172" s="10">
        <v>9.1499999999999998E-2</v>
      </c>
    </row>
    <row r="1173" spans="2:8" x14ac:dyDescent="0.35">
      <c r="B1173" s="8" t="s">
        <v>116</v>
      </c>
      <c r="C1173" s="9">
        <v>4</v>
      </c>
      <c r="D1173" s="9">
        <v>8</v>
      </c>
      <c r="E1173" s="9">
        <v>348150000000</v>
      </c>
      <c r="F1173" s="9">
        <v>4</v>
      </c>
      <c r="G1173" s="9">
        <v>2.0799999999999999E-2</v>
      </c>
      <c r="H1173" s="9">
        <v>0.14660000000000001</v>
      </c>
    </row>
    <row r="1174" spans="2:8" x14ac:dyDescent="0.35">
      <c r="B1174" s="8" t="s">
        <v>117</v>
      </c>
      <c r="C1174" s="10">
        <v>9</v>
      </c>
      <c r="D1174" s="10">
        <v>8</v>
      </c>
      <c r="E1174" s="10">
        <v>533600000000</v>
      </c>
      <c r="F1174" s="10">
        <v>5</v>
      </c>
      <c r="G1174" s="10">
        <v>2.7199999999999998E-2</v>
      </c>
      <c r="H1174" s="10">
        <v>0.18490000000000001</v>
      </c>
    </row>
    <row r="1175" spans="2:8" x14ac:dyDescent="0.35">
      <c r="B1175" s="8" t="s">
        <v>118</v>
      </c>
      <c r="C1175" s="9">
        <v>5</v>
      </c>
      <c r="D1175" s="9">
        <v>8</v>
      </c>
      <c r="E1175" s="9">
        <v>158483000000</v>
      </c>
      <c r="F1175" s="9">
        <v>5</v>
      </c>
      <c r="G1175" s="9">
        <v>1.2699999999999999E-2</v>
      </c>
      <c r="H1175" s="9">
        <v>0.1484</v>
      </c>
    </row>
    <row r="1176" spans="2:8" x14ac:dyDescent="0.35">
      <c r="B1176" s="8" t="s">
        <v>119</v>
      </c>
      <c r="C1176" s="10">
        <v>4</v>
      </c>
      <c r="D1176" s="10">
        <v>3</v>
      </c>
      <c r="E1176" s="10">
        <v>3546481407</v>
      </c>
      <c r="F1176" s="10">
        <v>2</v>
      </c>
      <c r="G1176" s="10">
        <v>3.2000000000000002E-3</v>
      </c>
      <c r="H1176" s="10">
        <v>2.1899999999999999E-2</v>
      </c>
    </row>
    <row r="1177" spans="2:8" x14ac:dyDescent="0.35">
      <c r="B1177" s="8" t="s">
        <v>120</v>
      </c>
      <c r="C1177" s="9">
        <v>6</v>
      </c>
      <c r="D1177" s="9">
        <v>6</v>
      </c>
      <c r="E1177" s="9">
        <v>2355170000</v>
      </c>
      <c r="F1177" s="9">
        <v>3</v>
      </c>
      <c r="G1177" s="9">
        <v>2.0899999999999998E-2</v>
      </c>
      <c r="H1177" s="9">
        <v>9.8699999999999996E-2</v>
      </c>
    </row>
    <row r="1178" spans="2:8" x14ac:dyDescent="0.35">
      <c r="B1178" s="8" t="s">
        <v>121</v>
      </c>
      <c r="C1178" s="10">
        <v>2</v>
      </c>
      <c r="D1178" s="10">
        <v>2</v>
      </c>
      <c r="E1178" s="10">
        <v>3197000000</v>
      </c>
      <c r="F1178" s="10">
        <v>3</v>
      </c>
      <c r="G1178" s="10">
        <v>-1.18E-2</v>
      </c>
      <c r="H1178" s="10">
        <v>-9.2299999999999993E-2</v>
      </c>
    </row>
    <row r="1179" spans="2:8" x14ac:dyDescent="0.35">
      <c r="B1179" s="8" t="s">
        <v>122</v>
      </c>
      <c r="C1179" s="9">
        <v>7</v>
      </c>
      <c r="D1179" s="9">
        <v>5</v>
      </c>
      <c r="E1179" s="9">
        <v>28537000000</v>
      </c>
      <c r="F1179" s="9">
        <v>3</v>
      </c>
      <c r="G1179" s="9">
        <v>8.2000000000000003E-2</v>
      </c>
      <c r="H1179" s="9">
        <v>0.25929999999999997</v>
      </c>
    </row>
    <row r="1180" spans="2:8" x14ac:dyDescent="0.35">
      <c r="B1180" s="8" t="s">
        <v>123</v>
      </c>
      <c r="C1180" s="10">
        <v>3</v>
      </c>
      <c r="D1180" s="10">
        <v>3</v>
      </c>
      <c r="E1180" s="10">
        <v>2102000000</v>
      </c>
      <c r="F1180" s="10">
        <v>2</v>
      </c>
      <c r="G1180" s="10">
        <v>6.7000000000000002E-3</v>
      </c>
      <c r="H1180" s="10">
        <v>2.1700000000000001E-2</v>
      </c>
    </row>
    <row r="1181" spans="2:8" x14ac:dyDescent="0.35">
      <c r="B1181" s="8" t="s">
        <v>124</v>
      </c>
      <c r="C1181" s="9">
        <v>5</v>
      </c>
      <c r="D1181" s="9">
        <v>6</v>
      </c>
      <c r="E1181" s="9">
        <v>101654000000</v>
      </c>
      <c r="F1181" s="9">
        <v>3</v>
      </c>
      <c r="G1181" s="9">
        <v>1.12E-2</v>
      </c>
      <c r="H1181" s="9">
        <v>0.1231</v>
      </c>
    </row>
    <row r="1182" spans="2:8" x14ac:dyDescent="0.35">
      <c r="B1182" s="8" t="s">
        <v>125</v>
      </c>
      <c r="C1182" s="10">
        <v>5</v>
      </c>
      <c r="D1182" s="10">
        <v>7</v>
      </c>
      <c r="E1182" s="10">
        <v>17895401607</v>
      </c>
      <c r="F1182" s="10">
        <v>4</v>
      </c>
      <c r="G1182" s="10">
        <v>2.4500000000000001E-2</v>
      </c>
      <c r="H1182" s="10">
        <v>0.15429999999999999</v>
      </c>
    </row>
    <row r="1183" spans="2:8" x14ac:dyDescent="0.35">
      <c r="B1183" s="8" t="s">
        <v>126</v>
      </c>
      <c r="C1183" s="9">
        <v>6</v>
      </c>
      <c r="D1183" s="9">
        <v>5</v>
      </c>
      <c r="E1183" s="9">
        <v>16700000000</v>
      </c>
      <c r="F1183" s="9">
        <v>3</v>
      </c>
      <c r="G1183" s="9">
        <v>-3.2199999999999999E-2</v>
      </c>
      <c r="H1183" s="9">
        <v>-0.21149999999999999</v>
      </c>
    </row>
    <row r="1184" spans="2:8" x14ac:dyDescent="0.35">
      <c r="B1184" s="8" t="s">
        <v>127</v>
      </c>
      <c r="C1184" s="10">
        <v>3</v>
      </c>
      <c r="D1184" s="10">
        <v>4</v>
      </c>
      <c r="E1184" s="10">
        <v>2464079000</v>
      </c>
      <c r="F1184" s="10">
        <v>2</v>
      </c>
      <c r="G1184" s="10">
        <v>1.2E-2</v>
      </c>
      <c r="H1184" s="10">
        <v>6.1100000000000002E-2</v>
      </c>
    </row>
    <row r="1185" spans="2:8" x14ac:dyDescent="0.35">
      <c r="B1185" s="8" t="s">
        <v>128</v>
      </c>
      <c r="C1185" s="9">
        <v>3</v>
      </c>
      <c r="D1185" s="9">
        <v>3</v>
      </c>
      <c r="E1185" s="9">
        <v>4592025022</v>
      </c>
      <c r="F1185" s="9">
        <v>2</v>
      </c>
      <c r="G1185" s="9">
        <v>1.2699999999999999E-2</v>
      </c>
      <c r="H1185" s="9">
        <v>6.7299999999999999E-2</v>
      </c>
    </row>
    <row r="1186" spans="2:8" x14ac:dyDescent="0.35">
      <c r="B1186" s="8" t="s">
        <v>129</v>
      </c>
      <c r="C1186" s="10">
        <v>9</v>
      </c>
      <c r="D1186" s="10">
        <v>11</v>
      </c>
      <c r="E1186" s="10">
        <v>192640000000</v>
      </c>
      <c r="F1186" s="10">
        <v>4</v>
      </c>
      <c r="G1186" s="10">
        <v>1.17E-2</v>
      </c>
      <c r="H1186" s="10">
        <v>8.3699999999999997E-2</v>
      </c>
    </row>
    <row r="1187" spans="2:8" x14ac:dyDescent="0.35">
      <c r="B1187" s="8" t="s">
        <v>130</v>
      </c>
      <c r="C1187" s="9">
        <v>3</v>
      </c>
      <c r="D1187" s="9">
        <v>3</v>
      </c>
      <c r="E1187" s="9">
        <v>98700000000</v>
      </c>
      <c r="F1187" s="9">
        <v>3</v>
      </c>
      <c r="G1187" s="9">
        <v>1.06E-2</v>
      </c>
      <c r="H1187" s="9">
        <v>9.1399999999999995E-2</v>
      </c>
    </row>
    <row r="1188" spans="2:8" x14ac:dyDescent="0.35">
      <c r="B1188" s="8" t="s">
        <v>131</v>
      </c>
      <c r="C1188" s="10">
        <v>8</v>
      </c>
      <c r="D1188" s="10">
        <v>9</v>
      </c>
      <c r="E1188" s="10">
        <v>50112000000</v>
      </c>
      <c r="F1188" s="10">
        <v>4</v>
      </c>
      <c r="G1188" s="10">
        <v>4.7999999999999996E-3</v>
      </c>
      <c r="H1188" s="10">
        <v>3.6700000000000003E-2</v>
      </c>
    </row>
    <row r="1189" spans="2:8" x14ac:dyDescent="0.35">
      <c r="B1189" s="8" t="s">
        <v>132</v>
      </c>
      <c r="C1189" s="9">
        <v>3</v>
      </c>
      <c r="D1189" s="9">
        <v>6</v>
      </c>
      <c r="E1189" s="9">
        <v>62000000000</v>
      </c>
      <c r="F1189" s="9">
        <v>2</v>
      </c>
      <c r="G1189" s="9">
        <v>1.04E-2</v>
      </c>
      <c r="H1189" s="9">
        <v>6.8400000000000002E-2</v>
      </c>
    </row>
    <row r="1190" spans="2:8" x14ac:dyDescent="0.35">
      <c r="B1190" s="8" t="s">
        <v>133</v>
      </c>
      <c r="C1190" s="10">
        <v>5</v>
      </c>
      <c r="D1190" s="10">
        <v>7</v>
      </c>
      <c r="E1190" s="10">
        <v>158483000000</v>
      </c>
      <c r="F1190" s="10">
        <v>3</v>
      </c>
      <c r="G1190" s="10">
        <v>1.3100000000000001E-2</v>
      </c>
      <c r="H1190" s="10">
        <v>7.5399999999999995E-2</v>
      </c>
    </row>
    <row r="1191" spans="2:8" x14ac:dyDescent="0.35">
      <c r="B1191" s="8" t="s">
        <v>134</v>
      </c>
      <c r="C1191" s="9">
        <v>4</v>
      </c>
      <c r="D1191" s="9">
        <v>7</v>
      </c>
      <c r="E1191" s="9">
        <v>8009233268</v>
      </c>
      <c r="F1191" s="9">
        <v>3</v>
      </c>
      <c r="G1191" s="9">
        <v>5.0000000000000001E-3</v>
      </c>
      <c r="H1191" s="9">
        <v>4.9700000000000001E-2</v>
      </c>
    </row>
    <row r="1192" spans="2:8" x14ac:dyDescent="0.35">
      <c r="B1192" s="8" t="s">
        <v>135</v>
      </c>
      <c r="C1192" s="10">
        <v>2</v>
      </c>
      <c r="D1192" s="10">
        <v>3</v>
      </c>
      <c r="E1192" s="10">
        <v>819545096</v>
      </c>
      <c r="F1192" s="10">
        <v>2</v>
      </c>
      <c r="G1192" s="10">
        <v>4.1999999999999997E-3</v>
      </c>
      <c r="H1192" s="10">
        <v>2.23E-2</v>
      </c>
    </row>
    <row r="1193" spans="2:8" x14ac:dyDescent="0.35">
      <c r="B1193" s="8" t="s">
        <v>136</v>
      </c>
      <c r="C1193" s="9">
        <v>4</v>
      </c>
      <c r="D1193" s="9">
        <v>4</v>
      </c>
      <c r="E1193" s="9">
        <v>6351277000</v>
      </c>
      <c r="F1193" s="9">
        <v>1</v>
      </c>
      <c r="G1193" s="9">
        <v>1.6299999999999999E-2</v>
      </c>
      <c r="H1193" s="9">
        <v>5.8299999999999998E-2</v>
      </c>
    </row>
    <row r="1194" spans="2:8" x14ac:dyDescent="0.35">
      <c r="B1194" s="8" t="s">
        <v>137</v>
      </c>
      <c r="C1194" s="10">
        <v>3</v>
      </c>
      <c r="D1194" s="10">
        <v>5</v>
      </c>
      <c r="E1194" s="10">
        <v>2850000000</v>
      </c>
      <c r="F1194" s="10">
        <v>2</v>
      </c>
      <c r="G1194" s="10">
        <v>4.7999999999999996E-3</v>
      </c>
      <c r="H1194" s="10">
        <v>3.44E-2</v>
      </c>
    </row>
    <row r="1195" spans="2:8" x14ac:dyDescent="0.35">
      <c r="B1195" s="8" t="s">
        <v>138</v>
      </c>
      <c r="C1195" s="9">
        <v>6</v>
      </c>
      <c r="D1195" s="9">
        <v>8</v>
      </c>
      <c r="E1195" s="9">
        <v>5397134162</v>
      </c>
      <c r="F1195" s="9">
        <v>3</v>
      </c>
      <c r="G1195" s="9">
        <v>2.5000000000000001E-3</v>
      </c>
      <c r="H1195" s="9">
        <v>1.52E-2</v>
      </c>
    </row>
    <row r="1196" spans="2:8" x14ac:dyDescent="0.35">
      <c r="B1196" s="8" t="s">
        <v>139</v>
      </c>
      <c r="C1196" s="10">
        <v>6</v>
      </c>
      <c r="D1196" s="10">
        <v>8</v>
      </c>
      <c r="E1196" s="10">
        <v>32185604853</v>
      </c>
      <c r="F1196" s="10">
        <v>3</v>
      </c>
      <c r="G1196" s="10">
        <v>0.01</v>
      </c>
      <c r="H1196" s="10">
        <v>8.6599999999999996E-2</v>
      </c>
    </row>
    <row r="1197" spans="2:8" x14ac:dyDescent="0.35">
      <c r="B1197" s="8" t="s">
        <v>140</v>
      </c>
      <c r="C1197" s="9">
        <v>4</v>
      </c>
      <c r="D1197" s="9">
        <v>6</v>
      </c>
      <c r="E1197" s="9">
        <v>7606000000</v>
      </c>
      <c r="F1197" s="9">
        <v>2</v>
      </c>
      <c r="G1197" s="9">
        <v>3.5999999999999999E-3</v>
      </c>
      <c r="H1197" s="9">
        <v>2.06E-2</v>
      </c>
    </row>
    <row r="1198" spans="2:8" x14ac:dyDescent="0.35">
      <c r="B1198" s="8" t="s">
        <v>141</v>
      </c>
      <c r="C1198" s="10">
        <v>6</v>
      </c>
      <c r="D1198" s="10">
        <v>8</v>
      </c>
      <c r="E1198" s="10">
        <v>53939000000</v>
      </c>
      <c r="F1198" s="10">
        <v>2</v>
      </c>
      <c r="G1198" s="10">
        <v>1.7000000000000001E-2</v>
      </c>
      <c r="H1198" s="10">
        <v>0.1026</v>
      </c>
    </row>
    <row r="1199" spans="2:8" x14ac:dyDescent="0.35">
      <c r="B1199" s="8" t="s">
        <v>142</v>
      </c>
      <c r="C1199" s="9">
        <v>2</v>
      </c>
      <c r="D1199" s="9">
        <v>3</v>
      </c>
      <c r="E1199" s="9">
        <v>13300000000</v>
      </c>
      <c r="F1199" s="9">
        <v>3</v>
      </c>
      <c r="G1199" s="9">
        <v>9.8199999999999996E-2</v>
      </c>
      <c r="H1199" s="9">
        <v>0.1777</v>
      </c>
    </row>
    <row r="1200" spans="2:8" x14ac:dyDescent="0.35">
      <c r="B1200" s="8" t="s">
        <v>143</v>
      </c>
      <c r="C1200" s="10">
        <v>8</v>
      </c>
      <c r="D1200" s="10">
        <v>10</v>
      </c>
      <c r="E1200" s="10">
        <v>77700000000</v>
      </c>
      <c r="F1200" s="10">
        <v>5</v>
      </c>
      <c r="G1200" s="10">
        <v>1.49E-2</v>
      </c>
      <c r="H1200" s="10">
        <v>0.10539999999999999</v>
      </c>
    </row>
    <row r="1201" spans="2:8" x14ac:dyDescent="0.35">
      <c r="B1201" s="8" t="s">
        <v>144</v>
      </c>
      <c r="C1201" s="9">
        <v>3</v>
      </c>
      <c r="D1201" s="9">
        <v>5</v>
      </c>
      <c r="E1201" s="9">
        <v>7857000000</v>
      </c>
      <c r="F1201" s="9">
        <v>3</v>
      </c>
      <c r="G1201" s="9">
        <v>3.5000000000000001E-3</v>
      </c>
      <c r="H1201" s="9">
        <v>2.5700000000000001E-2</v>
      </c>
    </row>
    <row r="1202" spans="2:8" x14ac:dyDescent="0.35">
      <c r="B1202" s="8" t="s">
        <v>145</v>
      </c>
      <c r="C1202" s="10">
        <v>6</v>
      </c>
      <c r="D1202" s="10">
        <v>12</v>
      </c>
      <c r="E1202" s="10">
        <v>43646000000</v>
      </c>
      <c r="F1202" s="10">
        <v>3</v>
      </c>
      <c r="G1202" s="10">
        <v>1.17E-2</v>
      </c>
      <c r="H1202" s="10">
        <v>7.3599999999999999E-2</v>
      </c>
    </row>
    <row r="1203" spans="2:8" x14ac:dyDescent="0.35">
      <c r="B1203" s="8" t="s">
        <v>146</v>
      </c>
      <c r="C1203" s="9">
        <v>4</v>
      </c>
      <c r="D1203" s="9">
        <v>6</v>
      </c>
      <c r="E1203" s="9">
        <v>14810000000</v>
      </c>
      <c r="F1203" s="9">
        <v>2</v>
      </c>
      <c r="G1203" s="9">
        <v>1.7600000000000001E-2</v>
      </c>
      <c r="H1203" s="9">
        <v>8.3400000000000002E-2</v>
      </c>
    </row>
    <row r="1204" spans="2:8" x14ac:dyDescent="0.35">
      <c r="B1204" s="8" t="s">
        <v>147</v>
      </c>
      <c r="C1204" s="10">
        <v>5</v>
      </c>
      <c r="D1204" s="10">
        <v>5</v>
      </c>
      <c r="E1204" s="10">
        <v>39000000000</v>
      </c>
      <c r="F1204" s="10">
        <v>2</v>
      </c>
      <c r="G1204" s="10">
        <v>1.77E-2</v>
      </c>
      <c r="H1204" s="10">
        <v>9.2299999999999993E-2</v>
      </c>
    </row>
    <row r="1205" spans="2:8" x14ac:dyDescent="0.35">
      <c r="B1205" s="8" t="s">
        <v>148</v>
      </c>
      <c r="C1205" s="9">
        <v>4</v>
      </c>
      <c r="D1205" s="9">
        <v>3</v>
      </c>
      <c r="E1205" s="9">
        <v>1192511000</v>
      </c>
      <c r="F1205" s="9">
        <v>4</v>
      </c>
      <c r="G1205" s="9">
        <v>2.2800000000000001E-2</v>
      </c>
      <c r="H1205" s="9">
        <v>8.1100000000000005E-2</v>
      </c>
    </row>
    <row r="1206" spans="2:8" x14ac:dyDescent="0.35">
      <c r="B1206" s="8" t="s">
        <v>149</v>
      </c>
      <c r="C1206" s="10">
        <v>3</v>
      </c>
      <c r="D1206" s="10">
        <v>3</v>
      </c>
      <c r="E1206" s="10">
        <v>664030000</v>
      </c>
      <c r="F1206" s="10">
        <v>2</v>
      </c>
      <c r="G1206" s="10">
        <v>4.3E-3</v>
      </c>
      <c r="H1206" s="10">
        <v>2.01E-2</v>
      </c>
    </row>
    <row r="1207" spans="2:8" x14ac:dyDescent="0.35">
      <c r="B1207" s="8" t="s">
        <v>150</v>
      </c>
      <c r="C1207" s="9">
        <v>5</v>
      </c>
      <c r="D1207" s="9">
        <v>5</v>
      </c>
      <c r="E1207" s="9">
        <v>9720000000</v>
      </c>
      <c r="F1207" s="9">
        <v>3</v>
      </c>
      <c r="G1207" s="9">
        <v>2.5100000000000001E-2</v>
      </c>
      <c r="H1207" s="9">
        <v>0.20019999999999999</v>
      </c>
    </row>
    <row r="1208" spans="2:8" x14ac:dyDescent="0.35">
      <c r="B1208" s="8" t="s">
        <v>151</v>
      </c>
      <c r="C1208" s="10">
        <v>3</v>
      </c>
      <c r="D1208" s="10">
        <v>3</v>
      </c>
      <c r="E1208" s="10">
        <v>4052000000</v>
      </c>
      <c r="F1208" s="10">
        <v>1</v>
      </c>
      <c r="G1208" s="10">
        <v>-7.7000000000000002E-3</v>
      </c>
      <c r="H1208" s="10">
        <v>-5.67E-2</v>
      </c>
    </row>
    <row r="1209" spans="2:8" x14ac:dyDescent="0.35">
      <c r="B1209" s="8" t="s">
        <v>152</v>
      </c>
      <c r="C1209" s="9">
        <v>3</v>
      </c>
      <c r="D1209" s="9">
        <v>3</v>
      </c>
      <c r="E1209" s="9">
        <v>9772000000</v>
      </c>
      <c r="F1209" s="9">
        <v>2</v>
      </c>
      <c r="G1209" s="9">
        <v>5.3E-3</v>
      </c>
      <c r="H1209" s="9">
        <v>4.2500000000000003E-2</v>
      </c>
    </row>
    <row r="1210" spans="2:8" x14ac:dyDescent="0.35">
      <c r="B1210" s="8" t="s">
        <v>153</v>
      </c>
      <c r="C1210" s="10">
        <v>3</v>
      </c>
      <c r="D1210" s="10">
        <v>5</v>
      </c>
      <c r="E1210" s="10">
        <v>8562000000</v>
      </c>
      <c r="F1210" s="10">
        <v>2</v>
      </c>
      <c r="G1210" s="10">
        <v>6.1999999999999998E-3</v>
      </c>
      <c r="H1210" s="10">
        <v>7.3599999999999999E-2</v>
      </c>
    </row>
    <row r="1211" spans="2:8" x14ac:dyDescent="0.35">
      <c r="B1211" s="8" t="s">
        <v>154</v>
      </c>
      <c r="C1211" s="9">
        <v>5</v>
      </c>
      <c r="D1211" s="9">
        <v>12</v>
      </c>
      <c r="E1211" s="9">
        <v>273279000000</v>
      </c>
      <c r="F1211" s="9">
        <v>3</v>
      </c>
      <c r="G1211" s="9">
        <v>3.2800000000000003E-2</v>
      </c>
      <c r="H1211" s="9">
        <v>0.1827</v>
      </c>
    </row>
    <row r="1212" spans="2:8" x14ac:dyDescent="0.35">
      <c r="B1212" s="8" t="s">
        <v>155</v>
      </c>
      <c r="C1212" s="10">
        <v>3</v>
      </c>
      <c r="D1212" s="10">
        <v>5</v>
      </c>
      <c r="E1212" s="10">
        <v>2193947757</v>
      </c>
      <c r="F1212" s="10">
        <v>1</v>
      </c>
      <c r="G1212" s="10">
        <v>-5.21E-2</v>
      </c>
      <c r="H1212" s="10">
        <v>-0.317</v>
      </c>
    </row>
    <row r="1213" spans="2:8" x14ac:dyDescent="0.35">
      <c r="B1213" s="8" t="s">
        <v>156</v>
      </c>
      <c r="C1213" s="9">
        <v>2</v>
      </c>
      <c r="D1213" s="9">
        <v>3</v>
      </c>
      <c r="E1213" s="9">
        <v>46353000000</v>
      </c>
      <c r="F1213" s="9">
        <v>3</v>
      </c>
      <c r="G1213" s="9">
        <v>1.9E-3</v>
      </c>
      <c r="H1213" s="9">
        <v>2.4799999999999999E-2</v>
      </c>
    </row>
    <row r="1214" spans="2:8" x14ac:dyDescent="0.35">
      <c r="B1214" s="8" t="s">
        <v>157</v>
      </c>
      <c r="C1214" s="10">
        <v>4</v>
      </c>
      <c r="D1214" s="10">
        <v>3</v>
      </c>
      <c r="E1214" s="10">
        <v>3271000000</v>
      </c>
      <c r="F1214" s="10">
        <v>2</v>
      </c>
      <c r="G1214" s="10">
        <v>1.23E-2</v>
      </c>
      <c r="H1214" s="10">
        <v>4.99E-2</v>
      </c>
    </row>
    <row r="1215" spans="2:8" x14ac:dyDescent="0.35">
      <c r="B1215" s="8" t="s">
        <v>158</v>
      </c>
      <c r="C1215" s="9">
        <v>4</v>
      </c>
      <c r="D1215" s="9">
        <v>5</v>
      </c>
      <c r="E1215" s="9">
        <v>9638650000</v>
      </c>
      <c r="F1215" s="9">
        <v>2</v>
      </c>
      <c r="G1215" s="9">
        <v>2.2200000000000001E-2</v>
      </c>
      <c r="H1215" s="9">
        <v>8.6199999999999999E-2</v>
      </c>
    </row>
    <row r="1216" spans="2:8" x14ac:dyDescent="0.35">
      <c r="B1216" s="8" t="s">
        <v>159</v>
      </c>
      <c r="C1216" s="10">
        <v>5</v>
      </c>
      <c r="D1216" s="10">
        <v>9</v>
      </c>
      <c r="E1216" s="10">
        <v>382013000000</v>
      </c>
      <c r="F1216" s="10">
        <v>5</v>
      </c>
      <c r="G1216" s="10">
        <v>1.9800000000000002E-2</v>
      </c>
      <c r="H1216" s="10">
        <v>0.14530000000000001</v>
      </c>
    </row>
    <row r="1217" spans="2:8" x14ac:dyDescent="0.35">
      <c r="B1217" s="8" t="s">
        <v>160</v>
      </c>
      <c r="C1217" s="9">
        <v>8</v>
      </c>
      <c r="D1217" s="9">
        <v>8</v>
      </c>
      <c r="E1217" s="9">
        <v>603053000000</v>
      </c>
      <c r="F1217" s="9">
        <v>5</v>
      </c>
      <c r="G1217" s="9">
        <v>2.6700000000000002E-2</v>
      </c>
      <c r="H1217" s="9">
        <v>0.18479999999999999</v>
      </c>
    </row>
    <row r="1218" spans="2:8" x14ac:dyDescent="0.35">
      <c r="B1218" s="8" t="s">
        <v>161</v>
      </c>
      <c r="C1218" s="10">
        <v>5</v>
      </c>
      <c r="D1218" s="10">
        <v>9</v>
      </c>
      <c r="E1218" s="10">
        <v>109446000000</v>
      </c>
      <c r="F1218" s="10">
        <v>5</v>
      </c>
      <c r="G1218" s="10">
        <v>9.9000000000000008E-3</v>
      </c>
      <c r="H1218" s="10">
        <v>0.1234</v>
      </c>
    </row>
    <row r="1219" spans="2:8" x14ac:dyDescent="0.35">
      <c r="B1219" s="8" t="s">
        <v>162</v>
      </c>
      <c r="C1219" s="9">
        <v>4</v>
      </c>
      <c r="D1219" s="9">
        <v>4</v>
      </c>
      <c r="E1219" s="9">
        <v>3263596356</v>
      </c>
      <c r="F1219" s="9">
        <v>2</v>
      </c>
      <c r="G1219" s="9">
        <v>-2.87E-2</v>
      </c>
      <c r="H1219" s="9">
        <v>-0.21460000000000001</v>
      </c>
    </row>
    <row r="1220" spans="2:8" x14ac:dyDescent="0.35">
      <c r="B1220" s="8" t="s">
        <v>163</v>
      </c>
      <c r="C1220" s="10">
        <v>8</v>
      </c>
      <c r="D1220" s="10">
        <v>7</v>
      </c>
      <c r="E1220" s="10">
        <v>182701000</v>
      </c>
      <c r="F1220" s="10">
        <v>4</v>
      </c>
      <c r="G1220" s="10">
        <v>2.1499999999999998E-2</v>
      </c>
      <c r="H1220" s="10">
        <v>9.8100000000000007E-2</v>
      </c>
    </row>
    <row r="1221" spans="2:8" x14ac:dyDescent="0.35">
      <c r="B1221" s="8" t="s">
        <v>164</v>
      </c>
      <c r="C1221" s="9">
        <v>2</v>
      </c>
      <c r="D1221" s="9">
        <v>2</v>
      </c>
      <c r="E1221" s="9">
        <v>4208000000</v>
      </c>
      <c r="F1221" s="9">
        <v>2</v>
      </c>
      <c r="G1221" s="9">
        <v>-1.17E-2</v>
      </c>
      <c r="H1221" s="9">
        <v>-0.13519999999999999</v>
      </c>
    </row>
    <row r="1222" spans="2:8" x14ac:dyDescent="0.35">
      <c r="B1222" s="8" t="s">
        <v>165</v>
      </c>
      <c r="C1222" s="10">
        <v>7</v>
      </c>
      <c r="D1222" s="10">
        <v>5</v>
      </c>
      <c r="E1222" s="10">
        <v>32357000000</v>
      </c>
      <c r="F1222" s="10">
        <v>3</v>
      </c>
      <c r="G1222" s="10">
        <v>8.2500000000000004E-2</v>
      </c>
      <c r="H1222" s="10">
        <v>0.26429999999999998</v>
      </c>
    </row>
    <row r="1223" spans="2:8" x14ac:dyDescent="0.35">
      <c r="B1223" s="8" t="s">
        <v>166</v>
      </c>
      <c r="C1223" s="9">
        <v>3</v>
      </c>
      <c r="D1223" s="9">
        <v>3</v>
      </c>
      <c r="E1223" s="9">
        <v>1450000000</v>
      </c>
      <c r="F1223" s="9">
        <v>2</v>
      </c>
      <c r="G1223" s="9">
        <v>3.3E-3</v>
      </c>
      <c r="H1223" s="9">
        <v>9.4000000000000004E-3</v>
      </c>
    </row>
    <row r="1224" spans="2:8" x14ac:dyDescent="0.35">
      <c r="B1224" s="8" t="s">
        <v>167</v>
      </c>
      <c r="C1224" s="10">
        <v>2</v>
      </c>
      <c r="D1224" s="10">
        <v>4</v>
      </c>
      <c r="E1224" s="10">
        <v>110758000000</v>
      </c>
      <c r="F1224" s="10">
        <v>3</v>
      </c>
      <c r="G1224" s="10">
        <v>1.32E-2</v>
      </c>
      <c r="H1224" s="10">
        <v>0.1454</v>
      </c>
    </row>
    <row r="1225" spans="2:8" x14ac:dyDescent="0.35">
      <c r="B1225" s="8" t="s">
        <v>168</v>
      </c>
      <c r="C1225" s="9" t="s">
        <v>4</v>
      </c>
      <c r="D1225" s="9" t="s">
        <v>4</v>
      </c>
      <c r="E1225" s="9">
        <v>18274229626</v>
      </c>
      <c r="F1225" s="9">
        <v>2</v>
      </c>
      <c r="G1225" s="9">
        <v>2.2100000000000002E-2</v>
      </c>
      <c r="H1225" s="9">
        <v>0.15479999999999999</v>
      </c>
    </row>
    <row r="1226" spans="2:8" x14ac:dyDescent="0.35">
      <c r="B1226" s="8" t="s">
        <v>169</v>
      </c>
      <c r="C1226" s="10">
        <v>6</v>
      </c>
      <c r="D1226" s="10">
        <v>6</v>
      </c>
      <c r="E1226" s="10">
        <v>6646000000</v>
      </c>
      <c r="F1226" s="10">
        <v>3</v>
      </c>
      <c r="G1226" s="10">
        <v>5.9999999999999995E-4</v>
      </c>
      <c r="H1226" s="10">
        <v>3.3999999999999998E-3</v>
      </c>
    </row>
    <row r="1227" spans="2:8" x14ac:dyDescent="0.35">
      <c r="B1227" s="8" t="s">
        <v>170</v>
      </c>
      <c r="C1227" s="9">
        <v>3</v>
      </c>
      <c r="D1227" s="9">
        <v>4</v>
      </c>
      <c r="E1227" s="9">
        <v>2952507000</v>
      </c>
      <c r="F1227" s="9">
        <v>1</v>
      </c>
      <c r="G1227" s="9">
        <v>1.11E-2</v>
      </c>
      <c r="H1227" s="9">
        <v>6.0100000000000001E-2</v>
      </c>
    </row>
    <row r="1228" spans="2:8" x14ac:dyDescent="0.35">
      <c r="B1228" s="8" t="s">
        <v>171</v>
      </c>
      <c r="C1228" s="10">
        <v>3</v>
      </c>
      <c r="D1228" s="10">
        <v>3</v>
      </c>
      <c r="E1228" s="10">
        <v>6175459419</v>
      </c>
      <c r="F1228" s="10">
        <v>2</v>
      </c>
      <c r="G1228" s="10">
        <v>1.2999999999999999E-2</v>
      </c>
      <c r="H1228" s="10">
        <v>6.5000000000000002E-2</v>
      </c>
    </row>
    <row r="1229" spans="2:8" x14ac:dyDescent="0.35">
      <c r="B1229" s="8" t="s">
        <v>172</v>
      </c>
      <c r="C1229" s="9">
        <v>7</v>
      </c>
      <c r="D1229" s="9">
        <v>12</v>
      </c>
      <c r="E1229" s="9">
        <v>194771000000</v>
      </c>
      <c r="F1229" s="9">
        <v>3</v>
      </c>
      <c r="G1229" s="9">
        <v>1.3100000000000001E-2</v>
      </c>
      <c r="H1229" s="9">
        <v>9.0999999999999998E-2</v>
      </c>
    </row>
    <row r="1230" spans="2:8" x14ac:dyDescent="0.35">
      <c r="B1230" s="8" t="s">
        <v>173</v>
      </c>
      <c r="C1230" s="10">
        <v>6</v>
      </c>
      <c r="D1230" s="10">
        <v>8</v>
      </c>
      <c r="E1230" s="10">
        <v>100300000000</v>
      </c>
      <c r="F1230" s="10">
        <v>3</v>
      </c>
      <c r="G1230" s="10">
        <v>1.2500000000000001E-2</v>
      </c>
      <c r="H1230" s="10">
        <v>9.7100000000000006E-2</v>
      </c>
    </row>
    <row r="1231" spans="2:8" x14ac:dyDescent="0.35">
      <c r="B1231" s="8" t="s">
        <v>174</v>
      </c>
      <c r="C1231" s="9">
        <v>8</v>
      </c>
      <c r="D1231" s="9">
        <v>8</v>
      </c>
      <c r="E1231" s="9">
        <v>28323000000</v>
      </c>
      <c r="F1231" s="9">
        <v>4</v>
      </c>
      <c r="G1231" s="9">
        <v>6.0000000000000001E-3</v>
      </c>
      <c r="H1231" s="9">
        <v>4.1000000000000002E-2</v>
      </c>
    </row>
    <row r="1232" spans="2:8" x14ac:dyDescent="0.35">
      <c r="B1232" s="8" t="s">
        <v>175</v>
      </c>
      <c r="C1232" s="10">
        <v>3</v>
      </c>
      <c r="D1232" s="10">
        <v>6</v>
      </c>
      <c r="E1232" s="10">
        <v>25982554211</v>
      </c>
      <c r="F1232" s="10">
        <v>2</v>
      </c>
      <c r="G1232" s="10">
        <v>1.6999999999999999E-3</v>
      </c>
      <c r="H1232" s="10">
        <v>1.04E-2</v>
      </c>
    </row>
    <row r="1233" spans="2:8" x14ac:dyDescent="0.35">
      <c r="B1233" s="8" t="s">
        <v>176</v>
      </c>
      <c r="C1233" s="9">
        <v>5</v>
      </c>
      <c r="D1233" s="9">
        <v>5</v>
      </c>
      <c r="E1233" s="9">
        <v>109446000000</v>
      </c>
      <c r="F1233" s="9">
        <v>3</v>
      </c>
      <c r="G1233" s="9">
        <v>1.8700000000000001E-2</v>
      </c>
      <c r="H1233" s="9">
        <v>0.1077</v>
      </c>
    </row>
    <row r="1234" spans="2:8" x14ac:dyDescent="0.35">
      <c r="B1234" s="8" t="s">
        <v>177</v>
      </c>
      <c r="C1234" s="10">
        <v>3</v>
      </c>
      <c r="D1234" s="10">
        <v>5</v>
      </c>
      <c r="E1234" s="10">
        <v>8008461279</v>
      </c>
      <c r="F1234" s="10">
        <v>2</v>
      </c>
      <c r="G1234" s="10">
        <v>2.7000000000000001E-3</v>
      </c>
      <c r="H1234" s="10">
        <v>2.8000000000000001E-2</v>
      </c>
    </row>
    <row r="1235" spans="2:8" x14ac:dyDescent="0.35">
      <c r="B1235" s="8" t="s">
        <v>178</v>
      </c>
      <c r="C1235" s="9">
        <v>2</v>
      </c>
      <c r="D1235" s="9">
        <v>3</v>
      </c>
      <c r="E1235" s="9">
        <v>1694064099</v>
      </c>
      <c r="F1235" s="9">
        <v>1</v>
      </c>
      <c r="G1235" s="9">
        <v>8.8999999999999999E-3</v>
      </c>
      <c r="H1235" s="9">
        <v>3.09E-2</v>
      </c>
    </row>
    <row r="1236" spans="2:8" x14ac:dyDescent="0.35">
      <c r="B1236" s="8" t="s">
        <v>179</v>
      </c>
      <c r="C1236" s="10">
        <v>4</v>
      </c>
      <c r="D1236" s="10">
        <v>4</v>
      </c>
      <c r="E1236" s="10">
        <v>9610240000</v>
      </c>
      <c r="F1236" s="10">
        <v>1</v>
      </c>
      <c r="G1236" s="10">
        <v>1.2500000000000001E-2</v>
      </c>
      <c r="H1236" s="10">
        <v>4.3900000000000002E-2</v>
      </c>
    </row>
    <row r="1237" spans="2:8" x14ac:dyDescent="0.35">
      <c r="B1237" s="8" t="s">
        <v>180</v>
      </c>
      <c r="C1237" s="9">
        <v>3</v>
      </c>
      <c r="D1237" s="9">
        <v>4</v>
      </c>
      <c r="E1237" s="9">
        <v>2457332000</v>
      </c>
      <c r="F1237" s="9">
        <v>2</v>
      </c>
      <c r="G1237" s="9">
        <v>-9.2200000000000004E-2</v>
      </c>
      <c r="H1237" s="9">
        <v>-0.74450000000000005</v>
      </c>
    </row>
    <row r="1238" spans="2:8" x14ac:dyDescent="0.35">
      <c r="B1238" s="8" t="s">
        <v>181</v>
      </c>
      <c r="C1238" s="10">
        <v>7</v>
      </c>
      <c r="D1238" s="10">
        <v>8</v>
      </c>
      <c r="E1238" s="10">
        <v>4590000000</v>
      </c>
      <c r="F1238" s="10">
        <v>3</v>
      </c>
      <c r="G1238" s="10">
        <v>2E-3</v>
      </c>
      <c r="H1238" s="10">
        <v>1.18E-2</v>
      </c>
    </row>
    <row r="1239" spans="2:8" x14ac:dyDescent="0.35">
      <c r="B1239" s="8" t="s">
        <v>182</v>
      </c>
      <c r="C1239" s="9">
        <v>6</v>
      </c>
      <c r="D1239" s="9">
        <v>8</v>
      </c>
      <c r="E1239" s="9">
        <v>54400000000</v>
      </c>
      <c r="F1239" s="9">
        <v>3</v>
      </c>
      <c r="G1239" s="9">
        <v>5.4000000000000003E-3</v>
      </c>
      <c r="H1239" s="9">
        <v>4.53E-2</v>
      </c>
    </row>
    <row r="1240" spans="2:8" x14ac:dyDescent="0.35">
      <c r="B1240" s="8" t="s">
        <v>183</v>
      </c>
      <c r="C1240" s="10">
        <v>4</v>
      </c>
      <c r="D1240" s="10">
        <v>6</v>
      </c>
      <c r="E1240" s="10">
        <v>3288000000</v>
      </c>
      <c r="F1240" s="10">
        <v>2</v>
      </c>
      <c r="G1240" s="10">
        <v>5.7000000000000002E-3</v>
      </c>
      <c r="H1240" s="10">
        <v>3.6200000000000003E-2</v>
      </c>
    </row>
    <row r="1241" spans="2:8" x14ac:dyDescent="0.35">
      <c r="B1241" s="8" t="s">
        <v>184</v>
      </c>
      <c r="C1241" s="9">
        <v>6</v>
      </c>
      <c r="D1241" s="9">
        <v>8</v>
      </c>
      <c r="E1241" s="9">
        <v>55951000000</v>
      </c>
      <c r="F1241" s="9">
        <v>3</v>
      </c>
      <c r="G1241" s="9">
        <v>1.9300000000000001E-2</v>
      </c>
      <c r="H1241" s="9">
        <v>0.1191</v>
      </c>
    </row>
    <row r="1242" spans="2:8" x14ac:dyDescent="0.35">
      <c r="B1242" s="8" t="s">
        <v>185</v>
      </c>
      <c r="C1242" s="10">
        <v>2</v>
      </c>
      <c r="D1242" s="10">
        <v>4</v>
      </c>
      <c r="E1242" s="10">
        <v>13900000000</v>
      </c>
      <c r="F1242" s="10">
        <v>3</v>
      </c>
      <c r="G1242" s="10">
        <v>9.7500000000000003E-2</v>
      </c>
      <c r="H1242" s="10">
        <v>0.16689999999999999</v>
      </c>
    </row>
    <row r="1243" spans="2:8" x14ac:dyDescent="0.35">
      <c r="B1243" s="8" t="s">
        <v>186</v>
      </c>
      <c r="C1243" s="9">
        <v>8</v>
      </c>
      <c r="D1243" s="9">
        <v>9</v>
      </c>
      <c r="E1243" s="9">
        <v>87900000000</v>
      </c>
      <c r="F1243" s="9">
        <v>5</v>
      </c>
      <c r="G1243" s="9">
        <v>1.61E-2</v>
      </c>
      <c r="H1243" s="9">
        <v>0.1142</v>
      </c>
    </row>
    <row r="1244" spans="2:8" x14ac:dyDescent="0.35">
      <c r="B1244" s="8" t="s">
        <v>187</v>
      </c>
      <c r="C1244" s="10">
        <v>3</v>
      </c>
      <c r="D1244" s="10">
        <v>5</v>
      </c>
      <c r="E1244" s="10">
        <v>10100000000</v>
      </c>
      <c r="F1244" s="10">
        <v>3</v>
      </c>
      <c r="G1244" s="10">
        <v>3.8999999999999998E-3</v>
      </c>
      <c r="H1244" s="10">
        <v>3.1899999999999998E-2</v>
      </c>
    </row>
    <row r="1245" spans="2:8" x14ac:dyDescent="0.35">
      <c r="B1245" s="8" t="s">
        <v>188</v>
      </c>
      <c r="C1245" s="9">
        <v>4</v>
      </c>
      <c r="D1245" s="9">
        <v>12</v>
      </c>
      <c r="E1245" s="9">
        <v>30344098477</v>
      </c>
      <c r="F1245" s="9">
        <v>2</v>
      </c>
      <c r="G1245" s="9">
        <v>1.4800000000000001E-2</v>
      </c>
      <c r="H1245" s="9">
        <v>8.6800000000000002E-2</v>
      </c>
    </row>
    <row r="1246" spans="2:8" x14ac:dyDescent="0.35">
      <c r="B1246" s="8" t="s">
        <v>189</v>
      </c>
      <c r="C1246" s="10">
        <v>4</v>
      </c>
      <c r="D1246" s="10">
        <v>6</v>
      </c>
      <c r="E1246" s="10">
        <v>12230000000</v>
      </c>
      <c r="F1246" s="10">
        <v>3</v>
      </c>
      <c r="G1246" s="10">
        <v>1.9E-2</v>
      </c>
      <c r="H1246" s="10">
        <v>8.5000000000000006E-2</v>
      </c>
    </row>
    <row r="1247" spans="2:8" x14ac:dyDescent="0.35">
      <c r="B1247" s="8" t="s">
        <v>190</v>
      </c>
      <c r="C1247" s="9">
        <v>5</v>
      </c>
      <c r="D1247" s="9">
        <v>5</v>
      </c>
      <c r="E1247" s="9">
        <v>28000000000</v>
      </c>
      <c r="F1247" s="9">
        <v>2</v>
      </c>
      <c r="G1247" s="9">
        <v>1.3899999999999999E-2</v>
      </c>
      <c r="H1247" s="9">
        <v>7.3200000000000001E-2</v>
      </c>
    </row>
    <row r="1248" spans="2:8" x14ac:dyDescent="0.35">
      <c r="B1248" s="8" t="s">
        <v>191</v>
      </c>
      <c r="C1248" s="10">
        <v>4</v>
      </c>
      <c r="D1248" s="10">
        <v>3</v>
      </c>
      <c r="E1248" s="10">
        <v>1363316000</v>
      </c>
      <c r="F1248" s="10">
        <v>3</v>
      </c>
      <c r="G1248" s="10">
        <v>2.0400000000000001E-2</v>
      </c>
      <c r="H1248" s="10">
        <v>8.0199999999999994E-2</v>
      </c>
    </row>
    <row r="1249" spans="2:8" x14ac:dyDescent="0.35">
      <c r="B1249" s="8" t="s">
        <v>192</v>
      </c>
      <c r="C1249" s="9">
        <v>3</v>
      </c>
      <c r="D1249" s="9">
        <v>3</v>
      </c>
      <c r="E1249" s="9">
        <v>1533950000</v>
      </c>
      <c r="F1249" s="9">
        <v>2</v>
      </c>
      <c r="G1249" s="9">
        <v>-0.1163</v>
      </c>
      <c r="H1249" s="9">
        <v>-0.5242</v>
      </c>
    </row>
    <row r="1250" spans="2:8" x14ac:dyDescent="0.35">
      <c r="B1250" s="8" t="s">
        <v>193</v>
      </c>
      <c r="C1250" s="10">
        <v>5</v>
      </c>
      <c r="D1250" s="10">
        <v>5</v>
      </c>
      <c r="E1250" s="10">
        <v>15170000000</v>
      </c>
      <c r="F1250" s="10">
        <v>3</v>
      </c>
      <c r="G1250" s="10">
        <v>2.5999999999999999E-2</v>
      </c>
      <c r="H1250" s="10">
        <v>0.1991</v>
      </c>
    </row>
    <row r="1251" spans="2:8" x14ac:dyDescent="0.35">
      <c r="B1251" s="8" t="s">
        <v>194</v>
      </c>
      <c r="C1251" s="9">
        <v>4</v>
      </c>
      <c r="D1251" s="9">
        <v>5</v>
      </c>
      <c r="E1251" s="9">
        <v>9019000000</v>
      </c>
      <c r="F1251" s="9">
        <v>2</v>
      </c>
      <c r="G1251" s="9">
        <v>-4.7100000000000003E-2</v>
      </c>
      <c r="H1251" s="9">
        <v>-0.2868</v>
      </c>
    </row>
    <row r="1252" spans="2:8" x14ac:dyDescent="0.35">
      <c r="B1252" s="8" t="s">
        <v>195</v>
      </c>
      <c r="C1252" s="10">
        <v>3</v>
      </c>
      <c r="D1252" s="10">
        <v>4</v>
      </c>
      <c r="E1252" s="10">
        <v>10178000000</v>
      </c>
      <c r="F1252" s="10">
        <v>2</v>
      </c>
      <c r="G1252" s="10">
        <v>1.9E-3</v>
      </c>
      <c r="H1252" s="10">
        <v>1.37E-2</v>
      </c>
    </row>
    <row r="1253" spans="2:8" x14ac:dyDescent="0.35">
      <c r="B1253" s="8" t="s">
        <v>196</v>
      </c>
      <c r="C1253" s="9">
        <v>3</v>
      </c>
      <c r="D1253" s="9">
        <v>4</v>
      </c>
      <c r="E1253" s="9">
        <v>2057000000</v>
      </c>
      <c r="F1253" s="9">
        <v>2</v>
      </c>
      <c r="G1253" s="9">
        <v>8.9999999999999998E-4</v>
      </c>
      <c r="H1253" s="9">
        <v>1.0500000000000001E-2</v>
      </c>
    </row>
    <row r="1254" spans="2:8" x14ac:dyDescent="0.35">
      <c r="B1254" s="8" t="s">
        <v>197</v>
      </c>
      <c r="C1254" s="10">
        <v>5</v>
      </c>
      <c r="D1254" s="10">
        <v>11</v>
      </c>
      <c r="E1254" s="10">
        <v>395659000000</v>
      </c>
      <c r="F1254" s="10">
        <v>3</v>
      </c>
      <c r="G1254" s="10">
        <v>3.2800000000000003E-2</v>
      </c>
      <c r="H1254" s="10">
        <v>0.1754</v>
      </c>
    </row>
    <row r="1255" spans="2:8" x14ac:dyDescent="0.35">
      <c r="B1255" s="8" t="s">
        <v>198</v>
      </c>
      <c r="C1255" s="9">
        <v>3</v>
      </c>
      <c r="D1255" s="9">
        <v>5</v>
      </c>
      <c r="E1255" s="9">
        <v>1393468300</v>
      </c>
      <c r="F1255" s="9">
        <v>1</v>
      </c>
      <c r="G1255" s="9">
        <v>-1.5299999999999999E-2</v>
      </c>
      <c r="H1255" s="9">
        <v>-0.1149</v>
      </c>
    </row>
    <row r="1256" spans="2:8" x14ac:dyDescent="0.35">
      <c r="B1256" s="8" t="s">
        <v>199</v>
      </c>
      <c r="C1256" s="10">
        <v>2</v>
      </c>
      <c r="D1256" s="10">
        <v>3</v>
      </c>
      <c r="E1256" s="10">
        <v>51054000000</v>
      </c>
      <c r="F1256" s="10">
        <v>3</v>
      </c>
      <c r="G1256" s="10">
        <v>2.2000000000000001E-3</v>
      </c>
      <c r="H1256" s="10">
        <v>2.4799999999999999E-2</v>
      </c>
    </row>
    <row r="1257" spans="2:8" x14ac:dyDescent="0.35">
      <c r="B1257" s="8" t="s">
        <v>200</v>
      </c>
      <c r="C1257" s="9">
        <v>4</v>
      </c>
      <c r="D1257" s="9">
        <v>3</v>
      </c>
      <c r="E1257" s="9">
        <v>3281000000</v>
      </c>
      <c r="F1257" s="9">
        <v>2</v>
      </c>
      <c r="G1257" s="9">
        <v>1.18E-2</v>
      </c>
      <c r="H1257" s="9">
        <v>4.9700000000000001E-2</v>
      </c>
    </row>
    <row r="1258" spans="2:8" x14ac:dyDescent="0.35">
      <c r="B1258" s="8" t="s">
        <v>201</v>
      </c>
      <c r="C1258" s="10">
        <v>4</v>
      </c>
      <c r="D1258" s="10">
        <v>5</v>
      </c>
      <c r="E1258" s="10">
        <v>6055545118</v>
      </c>
      <c r="F1258" s="10">
        <v>2</v>
      </c>
      <c r="G1258" s="10">
        <v>1.9800000000000002E-2</v>
      </c>
      <c r="H1258" s="10">
        <v>7.5399999999999995E-2</v>
      </c>
    </row>
    <row r="1259" spans="2:8" x14ac:dyDescent="0.35">
      <c r="B1259" s="8" t="s">
        <v>202</v>
      </c>
      <c r="C1259" s="9">
        <v>5</v>
      </c>
      <c r="D1259" s="9">
        <v>8</v>
      </c>
      <c r="E1259" s="9">
        <v>397569000000</v>
      </c>
      <c r="F1259" s="9">
        <v>5</v>
      </c>
      <c r="G1259" s="9">
        <v>1.8599999999999998E-2</v>
      </c>
      <c r="H1259" s="9">
        <v>0.13339999999999999</v>
      </c>
    </row>
    <row r="1260" spans="2:8" x14ac:dyDescent="0.35">
      <c r="B1260" s="8" t="s">
        <v>203</v>
      </c>
      <c r="C1260" s="10">
        <v>8</v>
      </c>
      <c r="D1260" s="10">
        <v>8</v>
      </c>
      <c r="E1260" s="10">
        <v>697354000000</v>
      </c>
      <c r="F1260" s="10">
        <v>5</v>
      </c>
      <c r="G1260" s="10">
        <v>2.53E-2</v>
      </c>
      <c r="H1260" s="10">
        <v>0.17660000000000001</v>
      </c>
    </row>
    <row r="1261" spans="2:8" x14ac:dyDescent="0.35">
      <c r="B1261" s="8" t="s">
        <v>204</v>
      </c>
      <c r="C1261" s="9">
        <v>5</v>
      </c>
      <c r="D1261" s="9">
        <v>6</v>
      </c>
      <c r="E1261" s="9">
        <v>138688000000</v>
      </c>
      <c r="F1261" s="9">
        <v>3</v>
      </c>
      <c r="G1261" s="9">
        <v>6.9999999999999999E-4</v>
      </c>
      <c r="H1261" s="9">
        <v>8.8000000000000005E-3</v>
      </c>
    </row>
    <row r="1262" spans="2:8" x14ac:dyDescent="0.35">
      <c r="B1262" s="8" t="s">
        <v>205</v>
      </c>
      <c r="C1262" s="10">
        <v>4</v>
      </c>
      <c r="D1262" s="10">
        <v>6</v>
      </c>
      <c r="E1262" s="10">
        <v>5218865946</v>
      </c>
      <c r="F1262" s="10">
        <v>2</v>
      </c>
      <c r="G1262" s="10">
        <v>3.3E-3</v>
      </c>
      <c r="H1262" s="10">
        <v>2.07E-2</v>
      </c>
    </row>
    <row r="1263" spans="2:8" x14ac:dyDescent="0.35">
      <c r="B1263" s="8" t="s">
        <v>206</v>
      </c>
      <c r="C1263" s="9">
        <v>8</v>
      </c>
      <c r="D1263" s="9">
        <v>6</v>
      </c>
      <c r="E1263" s="9">
        <v>147620000</v>
      </c>
      <c r="F1263" s="9">
        <v>4</v>
      </c>
      <c r="G1263" s="9">
        <v>2.1399999999999999E-2</v>
      </c>
      <c r="H1263" s="9">
        <v>9.4500000000000001E-2</v>
      </c>
    </row>
    <row r="1264" spans="2:8" x14ac:dyDescent="0.35">
      <c r="B1264" s="8" t="s">
        <v>207</v>
      </c>
      <c r="C1264" s="10">
        <v>2</v>
      </c>
      <c r="D1264" s="10">
        <v>2</v>
      </c>
      <c r="E1264" s="10">
        <v>5913000000</v>
      </c>
      <c r="F1264" s="10">
        <v>2</v>
      </c>
      <c r="G1264" s="10">
        <v>-1.5599999999999999E-2</v>
      </c>
      <c r="H1264" s="10">
        <v>-0.2213</v>
      </c>
    </row>
    <row r="1265" spans="2:8" x14ac:dyDescent="0.35">
      <c r="B1265" s="8" t="s">
        <v>208</v>
      </c>
      <c r="C1265" s="9">
        <v>7</v>
      </c>
      <c r="D1265" s="9">
        <v>5</v>
      </c>
      <c r="E1265" s="9">
        <v>33561000000</v>
      </c>
      <c r="F1265" s="9">
        <v>3</v>
      </c>
      <c r="G1265" s="9">
        <v>3.73E-2</v>
      </c>
      <c r="H1265" s="9">
        <v>0.1159</v>
      </c>
    </row>
    <row r="1266" spans="2:8" x14ac:dyDescent="0.35">
      <c r="B1266" s="8" t="s">
        <v>209</v>
      </c>
      <c r="C1266" s="10">
        <v>3</v>
      </c>
      <c r="D1266" s="10">
        <v>3</v>
      </c>
      <c r="E1266" s="10">
        <v>1578000000</v>
      </c>
      <c r="F1266" s="10">
        <v>2</v>
      </c>
      <c r="G1266" s="10">
        <v>1.6000000000000001E-3</v>
      </c>
      <c r="H1266" s="10">
        <v>5.8999999999999999E-3</v>
      </c>
    </row>
    <row r="1267" spans="2:8" x14ac:dyDescent="0.35">
      <c r="B1267" s="8" t="s">
        <v>210</v>
      </c>
      <c r="C1267" s="9">
        <v>5</v>
      </c>
      <c r="D1267" s="9">
        <v>6</v>
      </c>
      <c r="E1267" s="9">
        <v>89706000000</v>
      </c>
      <c r="F1267" s="9">
        <v>3</v>
      </c>
      <c r="G1267" s="9">
        <v>1.2800000000000001E-2</v>
      </c>
      <c r="H1267" s="9">
        <v>0.13420000000000001</v>
      </c>
    </row>
    <row r="1268" spans="2:8" x14ac:dyDescent="0.35">
      <c r="B1268" s="8" t="s">
        <v>211</v>
      </c>
      <c r="C1268" s="10" t="s">
        <v>4</v>
      </c>
      <c r="D1268" s="10" t="s">
        <v>4</v>
      </c>
      <c r="E1268" s="10">
        <v>71452000000</v>
      </c>
      <c r="F1268" s="10">
        <v>3</v>
      </c>
      <c r="G1268" s="10">
        <v>1.9699999999999999E-2</v>
      </c>
      <c r="H1268" s="10">
        <v>0.15740000000000001</v>
      </c>
    </row>
    <row r="1269" spans="2:8" x14ac:dyDescent="0.35">
      <c r="B1269" s="8" t="s">
        <v>212</v>
      </c>
      <c r="C1269" s="9">
        <v>7</v>
      </c>
      <c r="D1269" s="9">
        <v>6</v>
      </c>
      <c r="E1269" s="9">
        <v>6480000000</v>
      </c>
      <c r="F1269" s="9">
        <v>3</v>
      </c>
      <c r="G1269" s="9">
        <v>2.0000000000000001E-4</v>
      </c>
      <c r="H1269" s="9">
        <v>1.1000000000000001E-3</v>
      </c>
    </row>
    <row r="1270" spans="2:8" x14ac:dyDescent="0.35">
      <c r="B1270" s="8" t="s">
        <v>213</v>
      </c>
      <c r="C1270" s="10">
        <v>2</v>
      </c>
      <c r="D1270" s="10">
        <v>4</v>
      </c>
      <c r="E1270" s="10">
        <v>2670630000</v>
      </c>
      <c r="F1270" s="10">
        <v>1</v>
      </c>
      <c r="G1270" s="10">
        <v>8.3999999999999995E-3</v>
      </c>
      <c r="H1270" s="10">
        <v>4.9200000000000001E-2</v>
      </c>
    </row>
    <row r="1271" spans="2:8" x14ac:dyDescent="0.35">
      <c r="B1271" s="8" t="s">
        <v>214</v>
      </c>
      <c r="C1271" s="9">
        <v>3</v>
      </c>
      <c r="D1271" s="9">
        <v>3</v>
      </c>
      <c r="E1271" s="9">
        <v>5074283618</v>
      </c>
      <c r="F1271" s="9">
        <v>2</v>
      </c>
      <c r="G1271" s="9">
        <v>6.8999999999999999E-3</v>
      </c>
      <c r="H1271" s="9">
        <v>3.39E-2</v>
      </c>
    </row>
    <row r="1272" spans="2:8" x14ac:dyDescent="0.35">
      <c r="B1272" s="8" t="s">
        <v>215</v>
      </c>
      <c r="C1272" s="10">
        <v>8</v>
      </c>
      <c r="D1272" s="10">
        <v>11</v>
      </c>
      <c r="E1272" s="10">
        <v>199549000000</v>
      </c>
      <c r="F1272" s="10">
        <v>4</v>
      </c>
      <c r="G1272" s="10">
        <v>1.35E-2</v>
      </c>
      <c r="H1272" s="10">
        <v>8.7999999999999995E-2</v>
      </c>
    </row>
    <row r="1273" spans="2:8" x14ac:dyDescent="0.35">
      <c r="B1273" s="8" t="s">
        <v>216</v>
      </c>
      <c r="C1273" s="9">
        <v>6</v>
      </c>
      <c r="D1273" s="9">
        <v>8</v>
      </c>
      <c r="E1273" s="9">
        <v>107070000000</v>
      </c>
      <c r="F1273" s="9">
        <v>3</v>
      </c>
      <c r="G1273" s="9">
        <v>1.06E-2</v>
      </c>
      <c r="H1273" s="9">
        <v>7.2300000000000003E-2</v>
      </c>
    </row>
    <row r="1274" spans="2:8" x14ac:dyDescent="0.35">
      <c r="B1274" s="8" t="s">
        <v>217</v>
      </c>
      <c r="C1274" s="10">
        <v>8</v>
      </c>
      <c r="D1274" s="10">
        <v>8</v>
      </c>
      <c r="E1274" s="10">
        <v>54542000000</v>
      </c>
      <c r="F1274" s="10">
        <v>4</v>
      </c>
      <c r="G1274" s="10">
        <v>9.4999999999999998E-3</v>
      </c>
      <c r="H1274" s="10">
        <v>6.4500000000000002E-2</v>
      </c>
    </row>
    <row r="1275" spans="2:8" x14ac:dyDescent="0.35">
      <c r="B1275" s="8" t="s">
        <v>218</v>
      </c>
      <c r="C1275" s="9">
        <v>3</v>
      </c>
      <c r="D1275" s="9">
        <v>6</v>
      </c>
      <c r="E1275" s="9">
        <v>33400000000</v>
      </c>
      <c r="F1275" s="9">
        <v>2</v>
      </c>
      <c r="G1275" s="9">
        <v>2.0000000000000001E-4</v>
      </c>
      <c r="H1275" s="9">
        <v>1.1999999999999999E-3</v>
      </c>
    </row>
    <row r="1276" spans="2:8" x14ac:dyDescent="0.35">
      <c r="B1276" s="8" t="s">
        <v>219</v>
      </c>
      <c r="C1276" s="10">
        <v>5</v>
      </c>
      <c r="D1276" s="10">
        <v>9</v>
      </c>
      <c r="E1276" s="10">
        <v>138688000000</v>
      </c>
      <c r="F1276" s="10">
        <v>3</v>
      </c>
      <c r="G1276" s="10">
        <v>1.8200000000000001E-2</v>
      </c>
      <c r="H1276" s="10">
        <v>0.1084</v>
      </c>
    </row>
    <row r="1277" spans="2:8" x14ac:dyDescent="0.35">
      <c r="B1277" s="8" t="s">
        <v>220</v>
      </c>
      <c r="C1277" s="9">
        <v>3</v>
      </c>
      <c r="D1277" s="9">
        <v>5</v>
      </c>
      <c r="E1277" s="9">
        <v>3249846000</v>
      </c>
      <c r="F1277" s="9">
        <v>2</v>
      </c>
      <c r="G1277" s="9">
        <v>-5.0000000000000001E-4</v>
      </c>
      <c r="H1277" s="9">
        <v>-4.7999999999999996E-3</v>
      </c>
    </row>
    <row r="1278" spans="2:8" x14ac:dyDescent="0.35">
      <c r="B1278" s="8" t="s">
        <v>221</v>
      </c>
      <c r="C1278" s="10">
        <v>4</v>
      </c>
      <c r="D1278" s="10">
        <v>6</v>
      </c>
      <c r="E1278" s="10">
        <v>782636742</v>
      </c>
      <c r="F1278" s="10">
        <v>2</v>
      </c>
      <c r="G1278" s="10">
        <v>-3.5000000000000001E-3</v>
      </c>
      <c r="H1278" s="10">
        <v>-9.4000000000000004E-3</v>
      </c>
    </row>
    <row r="1279" spans="2:8" x14ac:dyDescent="0.35">
      <c r="B1279" s="8" t="s">
        <v>222</v>
      </c>
      <c r="C1279" s="9">
        <v>4</v>
      </c>
      <c r="D1279" s="9">
        <v>4</v>
      </c>
      <c r="E1279" s="9">
        <v>11484000000</v>
      </c>
      <c r="F1279" s="9">
        <v>1</v>
      </c>
      <c r="G1279" s="9">
        <v>8.0999999999999996E-3</v>
      </c>
      <c r="H1279" s="9">
        <v>2.8199999999999999E-2</v>
      </c>
    </row>
    <row r="1280" spans="2:8" x14ac:dyDescent="0.35">
      <c r="B1280" s="8" t="s">
        <v>223</v>
      </c>
      <c r="C1280" s="10">
        <v>3</v>
      </c>
      <c r="D1280" s="10">
        <v>3</v>
      </c>
      <c r="E1280" s="10">
        <v>7637845000</v>
      </c>
      <c r="F1280" s="10">
        <v>2</v>
      </c>
      <c r="G1280" s="10">
        <v>-0.1157</v>
      </c>
      <c r="H1280" s="10">
        <v>-0.48330000000000001</v>
      </c>
    </row>
    <row r="1281" spans="2:8" x14ac:dyDescent="0.35">
      <c r="B1281" s="8" t="s">
        <v>224</v>
      </c>
      <c r="C1281" s="9">
        <v>5</v>
      </c>
      <c r="D1281" s="9">
        <v>5</v>
      </c>
      <c r="E1281" s="9">
        <v>4265831970</v>
      </c>
      <c r="F1281" s="9">
        <v>3</v>
      </c>
      <c r="G1281" s="9">
        <v>-2.3E-3</v>
      </c>
      <c r="H1281" s="9">
        <v>-1.2800000000000001E-2</v>
      </c>
    </row>
    <row r="1282" spans="2:8" x14ac:dyDescent="0.35">
      <c r="B1282" s="8" t="s">
        <v>225</v>
      </c>
      <c r="C1282" s="10">
        <v>7</v>
      </c>
      <c r="D1282" s="10">
        <v>8</v>
      </c>
      <c r="E1282" s="10">
        <v>41990000000</v>
      </c>
      <c r="F1282" s="10">
        <v>3</v>
      </c>
      <c r="G1282" s="10">
        <v>5.8999999999999999E-3</v>
      </c>
      <c r="H1282" s="10">
        <v>4.5699999999999998E-2</v>
      </c>
    </row>
    <row r="1283" spans="2:8" x14ac:dyDescent="0.35">
      <c r="B1283" s="8" t="s">
        <v>226</v>
      </c>
      <c r="C1283" s="9">
        <v>4</v>
      </c>
      <c r="D1283" s="9">
        <v>6</v>
      </c>
      <c r="E1283" s="9">
        <v>5128000000</v>
      </c>
      <c r="F1283" s="9">
        <v>2</v>
      </c>
      <c r="G1283" s="9">
        <v>4.4999999999999997E-3</v>
      </c>
      <c r="H1283" s="9">
        <v>2.9700000000000001E-2</v>
      </c>
    </row>
    <row r="1284" spans="2:8" x14ac:dyDescent="0.35">
      <c r="B1284" s="8" t="s">
        <v>227</v>
      </c>
      <c r="C1284" s="10">
        <v>5</v>
      </c>
      <c r="D1284" s="10">
        <v>7</v>
      </c>
      <c r="E1284" s="10">
        <v>47698000000</v>
      </c>
      <c r="F1284" s="10">
        <v>3</v>
      </c>
      <c r="G1284" s="10">
        <v>2.1700000000000001E-2</v>
      </c>
      <c r="H1284" s="10">
        <v>0.1366</v>
      </c>
    </row>
    <row r="1285" spans="2:8" x14ac:dyDescent="0.35">
      <c r="B1285" s="8" t="s">
        <v>228</v>
      </c>
      <c r="C1285" s="9">
        <v>2</v>
      </c>
      <c r="D1285" s="9">
        <v>5</v>
      </c>
      <c r="E1285" s="9">
        <v>2701000000</v>
      </c>
      <c r="F1285" s="9">
        <v>3</v>
      </c>
      <c r="G1285" s="9">
        <v>9.0300000000000005E-2</v>
      </c>
      <c r="H1285" s="9">
        <v>0.17380000000000001</v>
      </c>
    </row>
    <row r="1286" spans="2:8" x14ac:dyDescent="0.35">
      <c r="B1286" s="8" t="s">
        <v>229</v>
      </c>
      <c r="C1286" s="10">
        <v>9</v>
      </c>
      <c r="D1286" s="10">
        <v>10</v>
      </c>
      <c r="E1286" s="10">
        <v>107000000000</v>
      </c>
      <c r="F1286" s="10">
        <v>6</v>
      </c>
      <c r="G1286" s="10">
        <v>1.66E-2</v>
      </c>
      <c r="H1286" s="10">
        <v>0.1128</v>
      </c>
    </row>
    <row r="1287" spans="2:8" x14ac:dyDescent="0.35">
      <c r="B1287" s="8" t="s">
        <v>230</v>
      </c>
      <c r="C1287" s="9">
        <v>3</v>
      </c>
      <c r="D1287" s="9">
        <v>5</v>
      </c>
      <c r="E1287" s="9">
        <v>13115000000</v>
      </c>
      <c r="F1287" s="9">
        <v>3</v>
      </c>
      <c r="G1287" s="9">
        <v>3.7000000000000002E-3</v>
      </c>
      <c r="H1287" s="9">
        <v>3.1800000000000002E-2</v>
      </c>
    </row>
    <row r="1288" spans="2:8" x14ac:dyDescent="0.35">
      <c r="B1288" s="8" t="s">
        <v>231</v>
      </c>
      <c r="C1288" s="10">
        <v>5</v>
      </c>
      <c r="D1288" s="10">
        <v>11</v>
      </c>
      <c r="E1288" s="10">
        <v>37744000000</v>
      </c>
      <c r="F1288" s="10">
        <v>2</v>
      </c>
      <c r="G1288" s="10">
        <v>1.5900000000000001E-2</v>
      </c>
      <c r="H1288" s="10">
        <v>8.3799999999999999E-2</v>
      </c>
    </row>
    <row r="1289" spans="2:8" x14ac:dyDescent="0.35">
      <c r="B1289" s="8" t="s">
        <v>232</v>
      </c>
      <c r="C1289" s="9">
        <v>4</v>
      </c>
      <c r="D1289" s="9">
        <v>6</v>
      </c>
      <c r="E1289" s="9">
        <v>11679000000</v>
      </c>
      <c r="F1289" s="9">
        <v>2</v>
      </c>
      <c r="G1289" s="9">
        <v>1.4999999999999999E-2</v>
      </c>
      <c r="H1289" s="9">
        <v>7.4099999999999999E-2</v>
      </c>
    </row>
    <row r="1290" spans="2:8" x14ac:dyDescent="0.35">
      <c r="B1290" s="8" t="s">
        <v>233</v>
      </c>
      <c r="C1290" s="10">
        <v>5</v>
      </c>
      <c r="D1290" s="10">
        <v>5</v>
      </c>
      <c r="E1290" s="10">
        <v>55708000000</v>
      </c>
      <c r="F1290" s="10">
        <v>2</v>
      </c>
      <c r="G1290" s="10">
        <v>4.9700000000000001E-2</v>
      </c>
      <c r="H1290" s="10">
        <v>0.25390000000000001</v>
      </c>
    </row>
    <row r="1291" spans="2:8" x14ac:dyDescent="0.35">
      <c r="B1291" s="8" t="s">
        <v>234</v>
      </c>
      <c r="C1291" s="9">
        <v>3</v>
      </c>
      <c r="D1291" s="9">
        <v>3</v>
      </c>
      <c r="E1291" s="9">
        <v>1183664000</v>
      </c>
      <c r="F1291" s="9">
        <v>3</v>
      </c>
      <c r="G1291" s="9">
        <v>2.2700000000000001E-2</v>
      </c>
      <c r="H1291" s="9">
        <v>7.8600000000000003E-2</v>
      </c>
    </row>
    <row r="1292" spans="2:8" x14ac:dyDescent="0.35">
      <c r="B1292" s="8" t="s">
        <v>235</v>
      </c>
      <c r="C1292" s="10">
        <v>6</v>
      </c>
      <c r="D1292" s="10">
        <v>5</v>
      </c>
      <c r="E1292" s="10">
        <v>2240918000</v>
      </c>
      <c r="F1292" s="10">
        <v>2</v>
      </c>
      <c r="G1292" s="10">
        <v>8.0000000000000004E-4</v>
      </c>
      <c r="H1292" s="10">
        <v>3.8E-3</v>
      </c>
    </row>
    <row r="1293" spans="2:8" x14ac:dyDescent="0.35">
      <c r="B1293" s="8" t="s">
        <v>236</v>
      </c>
      <c r="C1293" s="9">
        <v>5</v>
      </c>
      <c r="D1293" s="9">
        <v>5</v>
      </c>
      <c r="E1293" s="9">
        <v>24444000000</v>
      </c>
      <c r="F1293" s="9">
        <v>3</v>
      </c>
      <c r="G1293" s="9">
        <v>3.04E-2</v>
      </c>
      <c r="H1293" s="9">
        <v>0.20430000000000001</v>
      </c>
    </row>
    <row r="1294" spans="2:8" x14ac:dyDescent="0.35">
      <c r="B1294" s="8" t="s">
        <v>237</v>
      </c>
      <c r="C1294" s="10">
        <v>4</v>
      </c>
      <c r="D1294" s="10">
        <v>5</v>
      </c>
      <c r="E1294" s="10">
        <v>721000000</v>
      </c>
      <c r="F1294" s="10">
        <v>2</v>
      </c>
      <c r="G1294" s="10">
        <v>-2.1700000000000001E-2</v>
      </c>
      <c r="H1294" s="10">
        <v>-0.114</v>
      </c>
    </row>
    <row r="1295" spans="2:8" x14ac:dyDescent="0.35">
      <c r="B1295" s="8" t="s">
        <v>238</v>
      </c>
      <c r="C1295" s="9">
        <v>3</v>
      </c>
      <c r="D1295" s="9">
        <v>5</v>
      </c>
      <c r="E1295" s="9">
        <v>7125000000</v>
      </c>
      <c r="F1295" s="9">
        <v>2</v>
      </c>
      <c r="G1295" s="9">
        <v>8.9999999999999998E-4</v>
      </c>
      <c r="H1295" s="9">
        <v>6.7000000000000002E-3</v>
      </c>
    </row>
    <row r="1296" spans="2:8" x14ac:dyDescent="0.35">
      <c r="B1296" s="8" t="s">
        <v>239</v>
      </c>
      <c r="C1296" s="10">
        <v>3</v>
      </c>
      <c r="D1296" s="10">
        <v>3</v>
      </c>
      <c r="E1296" s="10">
        <v>8267000000</v>
      </c>
      <c r="F1296" s="10">
        <v>2</v>
      </c>
      <c r="G1296" s="10">
        <v>3.0999999999999999E-3</v>
      </c>
      <c r="H1296" s="10">
        <v>3.8600000000000002E-2</v>
      </c>
    </row>
    <row r="1297" spans="2:8" x14ac:dyDescent="0.35">
      <c r="B1297" s="8" t="s">
        <v>240</v>
      </c>
      <c r="C1297" s="9">
        <v>5</v>
      </c>
      <c r="D1297" s="9">
        <v>12</v>
      </c>
      <c r="E1297" s="9">
        <v>208954000000</v>
      </c>
      <c r="F1297" s="9">
        <v>3</v>
      </c>
      <c r="G1297" s="9">
        <v>2.7199999999999998E-2</v>
      </c>
      <c r="H1297" s="9">
        <v>0.15129999999999999</v>
      </c>
    </row>
    <row r="1298" spans="2:8" x14ac:dyDescent="0.35">
      <c r="B1298" s="8" t="s">
        <v>241</v>
      </c>
      <c r="C1298" s="10">
        <v>3</v>
      </c>
      <c r="D1298" s="10">
        <v>5</v>
      </c>
      <c r="E1298" s="10">
        <v>700000000</v>
      </c>
      <c r="F1298" s="10">
        <v>2</v>
      </c>
      <c r="G1298" s="10">
        <v>1.4500000000000001E-2</v>
      </c>
      <c r="H1298" s="10">
        <v>0.1144</v>
      </c>
    </row>
    <row r="1299" spans="2:8" x14ac:dyDescent="0.35">
      <c r="B1299" s="8" t="s">
        <v>242</v>
      </c>
      <c r="C1299" s="9">
        <v>8</v>
      </c>
      <c r="D1299" s="9">
        <v>9</v>
      </c>
      <c r="E1299" s="9">
        <v>35331000000</v>
      </c>
      <c r="F1299" s="9">
        <v>3</v>
      </c>
      <c r="G1299" s="9">
        <v>-3.61E-2</v>
      </c>
      <c r="H1299" s="9">
        <v>-0.37580000000000002</v>
      </c>
    </row>
    <row r="1300" spans="2:8" x14ac:dyDescent="0.35">
      <c r="B1300" s="8" t="s">
        <v>243</v>
      </c>
      <c r="C1300" s="10">
        <v>4</v>
      </c>
      <c r="D1300" s="10">
        <v>3</v>
      </c>
      <c r="E1300" s="10">
        <v>1035000000</v>
      </c>
      <c r="F1300" s="10">
        <v>2</v>
      </c>
      <c r="G1300" s="10">
        <v>4.4000000000000003E-3</v>
      </c>
      <c r="H1300" s="10">
        <v>1.66E-2</v>
      </c>
    </row>
    <row r="1301" spans="2:8" x14ac:dyDescent="0.35">
      <c r="B1301" s="8" t="s">
        <v>244</v>
      </c>
      <c r="C1301" s="9">
        <v>4</v>
      </c>
      <c r="D1301" s="9">
        <v>5</v>
      </c>
      <c r="E1301" s="9">
        <v>1046134975</v>
      </c>
      <c r="F1301" s="9">
        <v>2</v>
      </c>
      <c r="G1301" s="9">
        <v>2.41E-2</v>
      </c>
      <c r="H1301" s="9">
        <v>8.6999999999999994E-2</v>
      </c>
    </row>
    <row r="1302" spans="2:8" x14ac:dyDescent="0.35">
      <c r="B1302" s="8" t="s">
        <v>245</v>
      </c>
      <c r="C1302" s="10">
        <v>5</v>
      </c>
      <c r="D1302" s="10">
        <v>10</v>
      </c>
      <c r="E1302" s="10">
        <v>249480000000</v>
      </c>
      <c r="F1302" s="10">
        <v>6</v>
      </c>
      <c r="G1302" s="10">
        <v>3.8E-3</v>
      </c>
      <c r="H1302" s="10">
        <v>2.8199999999999999E-2</v>
      </c>
    </row>
    <row r="1303" spans="2:8" x14ac:dyDescent="0.35">
      <c r="B1303" s="8" t="s">
        <v>246</v>
      </c>
      <c r="C1303" s="9">
        <v>10</v>
      </c>
      <c r="D1303" s="9">
        <v>10</v>
      </c>
      <c r="E1303" s="9">
        <v>342079000000</v>
      </c>
      <c r="F1303" s="9">
        <v>6</v>
      </c>
      <c r="G1303" s="9">
        <v>1.2699999999999999E-2</v>
      </c>
      <c r="H1303" s="9">
        <v>9.2399999999999996E-2</v>
      </c>
    </row>
    <row r="1304" spans="2:8" x14ac:dyDescent="0.35">
      <c r="B1304" s="8" t="s">
        <v>247</v>
      </c>
      <c r="C1304" s="10">
        <v>6</v>
      </c>
      <c r="D1304" s="10">
        <v>6</v>
      </c>
      <c r="E1304" s="10">
        <v>68057000000</v>
      </c>
      <c r="F1304" s="10">
        <v>3</v>
      </c>
      <c r="G1304" s="10">
        <v>4.7999999999999996E-3</v>
      </c>
      <c r="H1304" s="10">
        <v>7.3099999999999998E-2</v>
      </c>
    </row>
    <row r="1305" spans="2:8" x14ac:dyDescent="0.35">
      <c r="B1305" s="8" t="s">
        <v>248</v>
      </c>
      <c r="C1305" s="9">
        <v>3</v>
      </c>
      <c r="D1305" s="9">
        <v>3</v>
      </c>
      <c r="E1305" s="9">
        <v>1078422510</v>
      </c>
      <c r="F1305" s="9">
        <v>2</v>
      </c>
      <c r="G1305" s="9">
        <v>3.0000000000000001E-3</v>
      </c>
      <c r="H1305" s="9">
        <v>1.54E-2</v>
      </c>
    </row>
    <row r="1306" spans="2:8" x14ac:dyDescent="0.35">
      <c r="B1306" s="8" t="s">
        <v>249</v>
      </c>
      <c r="C1306" s="10">
        <v>8</v>
      </c>
      <c r="D1306" s="10">
        <v>8</v>
      </c>
      <c r="E1306" s="10">
        <v>83900000</v>
      </c>
      <c r="F1306" s="10">
        <v>4</v>
      </c>
      <c r="G1306" s="10">
        <v>5.1000000000000004E-3</v>
      </c>
      <c r="H1306" s="10">
        <v>2.29E-2</v>
      </c>
    </row>
    <row r="1307" spans="2:8" x14ac:dyDescent="0.35">
      <c r="B1307" s="8" t="s">
        <v>250</v>
      </c>
      <c r="C1307" s="9">
        <v>2</v>
      </c>
      <c r="D1307" s="9">
        <v>2</v>
      </c>
      <c r="E1307" s="9">
        <v>3383000000</v>
      </c>
      <c r="F1307" s="9">
        <v>2</v>
      </c>
      <c r="G1307" s="9">
        <v>-4.5900000000000003E-2</v>
      </c>
      <c r="H1307" s="9">
        <v>-0.32250000000000001</v>
      </c>
    </row>
    <row r="1308" spans="2:8" x14ac:dyDescent="0.35">
      <c r="B1308" s="8" t="s">
        <v>251</v>
      </c>
      <c r="C1308" s="10">
        <v>7</v>
      </c>
      <c r="D1308" s="10">
        <v>5</v>
      </c>
      <c r="E1308" s="10">
        <v>6785000000</v>
      </c>
      <c r="F1308" s="10">
        <v>2</v>
      </c>
      <c r="G1308" s="10">
        <v>4.0899999999999999E-2</v>
      </c>
      <c r="H1308" s="10">
        <v>0.1106</v>
      </c>
    </row>
    <row r="1309" spans="2:8" x14ac:dyDescent="0.35">
      <c r="B1309" s="8" t="s">
        <v>252</v>
      </c>
      <c r="C1309" s="9">
        <v>3</v>
      </c>
      <c r="D1309" s="9">
        <v>3</v>
      </c>
      <c r="E1309" s="9">
        <v>817000000</v>
      </c>
      <c r="F1309" s="9">
        <v>2</v>
      </c>
      <c r="G1309" s="9">
        <v>2.8E-3</v>
      </c>
      <c r="H1309" s="9">
        <v>1.5900000000000001E-2</v>
      </c>
    </row>
    <row r="1310" spans="2:8" x14ac:dyDescent="0.35">
      <c r="B1310" s="8" t="s">
        <v>253</v>
      </c>
      <c r="C1310" s="10">
        <v>5</v>
      </c>
      <c r="D1310" s="10">
        <v>7</v>
      </c>
      <c r="E1310" s="10">
        <v>36400000000</v>
      </c>
      <c r="F1310" s="10">
        <v>3</v>
      </c>
      <c r="G1310" s="10">
        <v>1.2800000000000001E-2</v>
      </c>
      <c r="H1310" s="10">
        <v>0.1409</v>
      </c>
    </row>
    <row r="1311" spans="2:8" x14ac:dyDescent="0.35">
      <c r="B1311" s="8" t="s">
        <v>254</v>
      </c>
      <c r="C1311" s="9" t="s">
        <v>4</v>
      </c>
      <c r="D1311" s="9" t="s">
        <v>4</v>
      </c>
      <c r="E1311" s="9">
        <v>46838000000</v>
      </c>
      <c r="F1311" s="9">
        <v>3</v>
      </c>
      <c r="G1311" s="9">
        <v>1.8599999999999998E-2</v>
      </c>
      <c r="H1311" s="9">
        <v>0.1565</v>
      </c>
    </row>
    <row r="1312" spans="2:8" x14ac:dyDescent="0.35">
      <c r="B1312" s="8" t="s">
        <v>255</v>
      </c>
      <c r="C1312" s="10">
        <v>6</v>
      </c>
      <c r="D1312" s="10">
        <v>6</v>
      </c>
      <c r="E1312" s="10">
        <v>4500000000</v>
      </c>
      <c r="F1312" s="10">
        <v>3</v>
      </c>
      <c r="G1312" s="10">
        <v>-2.0400000000000001E-2</v>
      </c>
      <c r="H1312" s="10">
        <v>-9.5899999999999999E-2</v>
      </c>
    </row>
    <row r="1313" spans="2:8" x14ac:dyDescent="0.35">
      <c r="B1313" s="8" t="s">
        <v>256</v>
      </c>
      <c r="C1313" s="9">
        <v>2</v>
      </c>
      <c r="D1313" s="9">
        <v>4</v>
      </c>
      <c r="E1313" s="9">
        <v>1733309000</v>
      </c>
      <c r="F1313" s="9">
        <v>1</v>
      </c>
      <c r="G1313" s="9">
        <v>7.6E-3</v>
      </c>
      <c r="H1313" s="9">
        <v>5.33E-2</v>
      </c>
    </row>
    <row r="1314" spans="2:8" x14ac:dyDescent="0.35">
      <c r="B1314" s="8" t="s">
        <v>257</v>
      </c>
      <c r="C1314" s="10">
        <v>3</v>
      </c>
      <c r="D1314" s="10">
        <v>3</v>
      </c>
      <c r="E1314" s="10">
        <v>1440156593</v>
      </c>
      <c r="F1314" s="10">
        <v>2</v>
      </c>
      <c r="G1314" s="10">
        <v>4.5999999999999999E-3</v>
      </c>
      <c r="H1314" s="10">
        <v>2.3099999999999999E-2</v>
      </c>
    </row>
    <row r="1315" spans="2:8" x14ac:dyDescent="0.35">
      <c r="B1315" s="8" t="s">
        <v>258</v>
      </c>
      <c r="C1315" s="9">
        <v>6</v>
      </c>
      <c r="D1315" s="9">
        <v>8</v>
      </c>
      <c r="E1315" s="9">
        <v>145299000000</v>
      </c>
      <c r="F1315" s="9">
        <v>3</v>
      </c>
      <c r="G1315" s="9">
        <v>7.1999999999999998E-3</v>
      </c>
      <c r="H1315" s="9">
        <v>4.7699999999999999E-2</v>
      </c>
    </row>
    <row r="1316" spans="2:8" x14ac:dyDescent="0.35">
      <c r="B1316" s="8" t="s">
        <v>259</v>
      </c>
      <c r="C1316" s="10">
        <v>6</v>
      </c>
      <c r="D1316" s="10">
        <v>8</v>
      </c>
      <c r="E1316" s="10">
        <v>65380000000</v>
      </c>
      <c r="F1316" s="10">
        <v>3</v>
      </c>
      <c r="G1316" s="10">
        <v>7.4000000000000003E-3</v>
      </c>
      <c r="H1316" s="10">
        <v>4.7699999999999999E-2</v>
      </c>
    </row>
    <row r="1317" spans="2:8" x14ac:dyDescent="0.35">
      <c r="B1317" s="8" t="s">
        <v>260</v>
      </c>
      <c r="C1317" s="9">
        <v>7</v>
      </c>
      <c r="D1317" s="9">
        <v>9</v>
      </c>
      <c r="E1317" s="9">
        <v>16471000000</v>
      </c>
      <c r="F1317" s="9">
        <v>4</v>
      </c>
      <c r="G1317" s="9">
        <v>4.0000000000000001E-3</v>
      </c>
      <c r="H1317" s="9">
        <v>2.4400000000000002E-2</v>
      </c>
    </row>
    <row r="1318" spans="2:8" x14ac:dyDescent="0.35">
      <c r="B1318" s="8" t="s">
        <v>261</v>
      </c>
      <c r="C1318" s="10">
        <v>3</v>
      </c>
      <c r="D1318" s="10">
        <v>6</v>
      </c>
      <c r="E1318" s="10">
        <v>12600000000</v>
      </c>
      <c r="F1318" s="10">
        <v>2</v>
      </c>
      <c r="G1318" s="10">
        <v>2.8999999999999998E-3</v>
      </c>
      <c r="H1318" s="10">
        <v>1.95E-2</v>
      </c>
    </row>
    <row r="1319" spans="2:8" x14ac:dyDescent="0.35">
      <c r="B1319" s="8" t="s">
        <v>262</v>
      </c>
      <c r="C1319" s="9">
        <v>5</v>
      </c>
      <c r="D1319" s="9">
        <v>5</v>
      </c>
      <c r="E1319" s="9">
        <v>68057000000</v>
      </c>
      <c r="F1319" s="9">
        <v>3</v>
      </c>
      <c r="G1319" s="9">
        <v>9.5999999999999992E-3</v>
      </c>
      <c r="H1319" s="9">
        <v>5.7299999999999997E-2</v>
      </c>
    </row>
    <row r="1320" spans="2:8" x14ac:dyDescent="0.35">
      <c r="B1320" s="8" t="s">
        <v>263</v>
      </c>
      <c r="C1320" s="10">
        <v>3</v>
      </c>
      <c r="D1320" s="10">
        <v>5</v>
      </c>
      <c r="E1320" s="10">
        <v>5428384000</v>
      </c>
      <c r="F1320" s="10">
        <v>2</v>
      </c>
      <c r="G1320" s="10">
        <v>-8.8999999999999999E-3</v>
      </c>
      <c r="H1320" s="10">
        <v>-8.9599999999999999E-2</v>
      </c>
    </row>
    <row r="1321" spans="2:8" x14ac:dyDescent="0.35">
      <c r="B1321" s="8" t="s">
        <v>264</v>
      </c>
      <c r="C1321" s="9">
        <v>4</v>
      </c>
      <c r="D1321" s="9">
        <v>5</v>
      </c>
      <c r="E1321" s="9">
        <v>254232119</v>
      </c>
      <c r="F1321" s="9">
        <v>2</v>
      </c>
      <c r="G1321" s="9">
        <v>1.4E-3</v>
      </c>
      <c r="H1321" s="9">
        <v>3.5000000000000001E-3</v>
      </c>
    </row>
    <row r="1322" spans="2:8" x14ac:dyDescent="0.35">
      <c r="B1322" s="8" t="s">
        <v>265</v>
      </c>
      <c r="C1322" s="10">
        <v>4</v>
      </c>
      <c r="D1322" s="10">
        <v>4</v>
      </c>
      <c r="E1322" s="10">
        <v>6595000000</v>
      </c>
      <c r="F1322" s="10">
        <v>2</v>
      </c>
      <c r="G1322" s="10">
        <v>3.8999999999999998E-3</v>
      </c>
      <c r="H1322" s="10">
        <v>1.3299999999999999E-2</v>
      </c>
    </row>
    <row r="1323" spans="2:8" x14ac:dyDescent="0.35">
      <c r="B1323" s="8" t="s">
        <v>266</v>
      </c>
      <c r="C1323" s="9">
        <v>5</v>
      </c>
      <c r="D1323" s="9">
        <v>4</v>
      </c>
      <c r="E1323" s="9">
        <v>2135486000</v>
      </c>
      <c r="F1323" s="9">
        <v>2</v>
      </c>
      <c r="G1323" s="9">
        <v>-0.1013</v>
      </c>
      <c r="H1323" s="9">
        <v>-0.1807</v>
      </c>
    </row>
    <row r="1324" spans="2:8" x14ac:dyDescent="0.35">
      <c r="B1324" s="8" t="s">
        <v>267</v>
      </c>
      <c r="C1324" s="10">
        <v>5</v>
      </c>
      <c r="D1324" s="10">
        <v>5</v>
      </c>
      <c r="E1324" s="10">
        <v>2642449633</v>
      </c>
      <c r="F1324" s="10">
        <v>3</v>
      </c>
      <c r="G1324" s="10">
        <v>8.0000000000000004E-4</v>
      </c>
      <c r="H1324" s="10">
        <v>5.3E-3</v>
      </c>
    </row>
    <row r="1325" spans="2:8" x14ac:dyDescent="0.35">
      <c r="B1325" s="8" t="s">
        <v>268</v>
      </c>
      <c r="C1325" s="9">
        <v>6</v>
      </c>
      <c r="D1325" s="9">
        <v>7</v>
      </c>
      <c r="E1325" s="9">
        <v>15590000000</v>
      </c>
      <c r="F1325" s="9">
        <v>3</v>
      </c>
      <c r="G1325" s="9">
        <v>6.9999999999999999E-4</v>
      </c>
      <c r="H1325" s="9">
        <v>5.1000000000000004E-3</v>
      </c>
    </row>
    <row r="1326" spans="2:8" x14ac:dyDescent="0.35">
      <c r="B1326" s="8" t="s">
        <v>269</v>
      </c>
      <c r="C1326" s="10">
        <v>4</v>
      </c>
      <c r="D1326" s="10">
        <v>6</v>
      </c>
      <c r="E1326" s="10">
        <v>1610000000</v>
      </c>
      <c r="F1326" s="10">
        <v>2</v>
      </c>
      <c r="G1326" s="10">
        <v>2.3E-3</v>
      </c>
      <c r="H1326" s="10">
        <v>1.1299999999999999E-2</v>
      </c>
    </row>
    <row r="1327" spans="2:8" x14ac:dyDescent="0.35">
      <c r="B1327" s="8" t="s">
        <v>270</v>
      </c>
      <c r="C1327" s="9">
        <v>5</v>
      </c>
      <c r="D1327" s="9">
        <v>7</v>
      </c>
      <c r="E1327" s="9">
        <v>29250000000</v>
      </c>
      <c r="F1327" s="9">
        <v>3</v>
      </c>
      <c r="G1327" s="9">
        <v>2.8199999999999999E-2</v>
      </c>
      <c r="H1327" s="9">
        <v>0.17829999999999999</v>
      </c>
    </row>
    <row r="1328" spans="2:8" x14ac:dyDescent="0.35">
      <c r="B1328" s="8" t="s">
        <v>271</v>
      </c>
      <c r="C1328" s="10">
        <v>3</v>
      </c>
      <c r="D1328" s="10">
        <v>3</v>
      </c>
      <c r="E1328" s="10">
        <v>6889000</v>
      </c>
      <c r="F1328" s="10">
        <v>3</v>
      </c>
      <c r="G1328" s="10">
        <v>3.9E-2</v>
      </c>
      <c r="H1328" s="10">
        <v>7.5600000000000001E-2</v>
      </c>
    </row>
    <row r="1329" spans="2:10" x14ac:dyDescent="0.35">
      <c r="B1329" s="8" t="s">
        <v>272</v>
      </c>
      <c r="C1329" s="9">
        <v>8</v>
      </c>
      <c r="D1329" s="9">
        <v>10</v>
      </c>
      <c r="E1329" s="9">
        <v>115300000000</v>
      </c>
      <c r="F1329" s="9">
        <v>5</v>
      </c>
      <c r="G1329" s="9">
        <v>1.09E-2</v>
      </c>
      <c r="H1329" s="9">
        <v>7.3099999999999998E-2</v>
      </c>
    </row>
    <row r="1330" spans="2:10" x14ac:dyDescent="0.35">
      <c r="B1330" s="8" t="s">
        <v>273</v>
      </c>
      <c r="C1330" s="10">
        <v>3</v>
      </c>
      <c r="D1330" s="10">
        <v>4</v>
      </c>
      <c r="E1330" s="10">
        <v>2461000000</v>
      </c>
      <c r="F1330" s="10">
        <v>3</v>
      </c>
      <c r="G1330" s="10">
        <v>4.0000000000000001E-3</v>
      </c>
      <c r="H1330" s="10">
        <v>3.5900000000000001E-2</v>
      </c>
    </row>
    <row r="1331" spans="2:10" x14ac:dyDescent="0.35">
      <c r="B1331" s="8" t="s">
        <v>274</v>
      </c>
      <c r="C1331" s="9">
        <v>6</v>
      </c>
      <c r="D1331" s="9">
        <v>11</v>
      </c>
      <c r="E1331" s="9">
        <v>16080000000</v>
      </c>
      <c r="F1331" s="9">
        <v>3</v>
      </c>
      <c r="G1331" s="9">
        <v>1.4500000000000001E-2</v>
      </c>
      <c r="H1331" s="9">
        <v>7.2499999999999995E-2</v>
      </c>
    </row>
    <row r="1332" spans="2:10" x14ac:dyDescent="0.35">
      <c r="B1332" s="8" t="s">
        <v>275</v>
      </c>
      <c r="C1332" s="10">
        <v>4</v>
      </c>
      <c r="D1332" s="10">
        <v>6</v>
      </c>
      <c r="E1332" s="10">
        <v>6267000000</v>
      </c>
      <c r="F1332" s="10">
        <v>2</v>
      </c>
      <c r="G1332" s="10">
        <v>1.43E-2</v>
      </c>
      <c r="H1332" s="10">
        <v>7.5499999999999998E-2</v>
      </c>
    </row>
    <row r="1333" spans="2:10" x14ac:dyDescent="0.35">
      <c r="B1333" s="8" t="s">
        <v>276</v>
      </c>
      <c r="C1333" s="9">
        <v>5</v>
      </c>
      <c r="D1333" s="9">
        <v>5</v>
      </c>
      <c r="E1333" s="9">
        <v>54752000000</v>
      </c>
      <c r="F1333" s="9">
        <v>2</v>
      </c>
      <c r="G1333" s="9">
        <v>5.0000000000000001E-3</v>
      </c>
      <c r="H1333" s="9">
        <v>2.5899999999999999E-2</v>
      </c>
    </row>
    <row r="1334" spans="2:10" x14ac:dyDescent="0.35">
      <c r="B1334" s="8" t="s">
        <v>277</v>
      </c>
      <c r="C1334" s="10">
        <v>3</v>
      </c>
      <c r="D1334" s="10">
        <v>3</v>
      </c>
      <c r="E1334" s="10">
        <v>610261000</v>
      </c>
      <c r="F1334" s="10">
        <v>3</v>
      </c>
      <c r="G1334" s="10">
        <v>9.9000000000000008E-3</v>
      </c>
      <c r="H1334" s="10">
        <v>3.3700000000000001E-2</v>
      </c>
    </row>
    <row r="1335" spans="2:10" x14ac:dyDescent="0.35">
      <c r="B1335" s="8" t="s">
        <v>278</v>
      </c>
      <c r="C1335" s="9">
        <v>6</v>
      </c>
      <c r="D1335" s="9">
        <v>5</v>
      </c>
      <c r="E1335" s="9">
        <v>745685000</v>
      </c>
      <c r="F1335" s="9">
        <v>2</v>
      </c>
      <c r="G1335" s="9">
        <v>1.1000000000000001E-3</v>
      </c>
      <c r="H1335" s="9">
        <v>4.5999999999999999E-3</v>
      </c>
    </row>
    <row r="1336" spans="2:10" x14ac:dyDescent="0.35">
      <c r="B1336" s="8" t="s">
        <v>279</v>
      </c>
      <c r="C1336" s="10">
        <v>5</v>
      </c>
      <c r="D1336" s="10">
        <v>5</v>
      </c>
      <c r="E1336" s="10">
        <v>4314000000</v>
      </c>
      <c r="F1336" s="10">
        <v>3</v>
      </c>
      <c r="G1336" s="10">
        <v>8.5000000000000006E-3</v>
      </c>
      <c r="H1336" s="10">
        <v>4.4400000000000002E-2</v>
      </c>
    </row>
    <row r="1337" spans="2:10" ht="10" customHeight="1" x14ac:dyDescent="0.35"/>
    <row r="1339" spans="2:10" x14ac:dyDescent="0.35">
      <c r="B1339" s="12" t="s">
        <v>372</v>
      </c>
    </row>
    <row r="1340" spans="2:10" ht="5.15" customHeight="1" x14ac:dyDescent="0.35"/>
    <row r="1341" spans="2:10" x14ac:dyDescent="0.35">
      <c r="B1341" s="7" t="s">
        <v>4</v>
      </c>
      <c r="C1341" s="8" t="s">
        <v>283</v>
      </c>
      <c r="D1341" s="8" t="s">
        <v>284</v>
      </c>
      <c r="E1341" s="8" t="s">
        <v>285</v>
      </c>
      <c r="F1341" s="8" t="s">
        <v>286</v>
      </c>
      <c r="G1341" s="8" t="s">
        <v>287</v>
      </c>
      <c r="H1341" s="8" t="s">
        <v>288</v>
      </c>
      <c r="I1341" s="8" t="s">
        <v>289</v>
      </c>
      <c r="J1341" s="8" t="s">
        <v>290</v>
      </c>
    </row>
    <row r="1342" spans="2:10" x14ac:dyDescent="0.35">
      <c r="B1342" s="8" t="s">
        <v>14</v>
      </c>
      <c r="C1342" s="9">
        <v>4.4767441860465116</v>
      </c>
      <c r="D1342" s="9">
        <v>4</v>
      </c>
      <c r="E1342" s="9" t="s">
        <v>4</v>
      </c>
      <c r="F1342" s="9">
        <v>10</v>
      </c>
      <c r="G1342" s="9">
        <v>1.8597745811519084</v>
      </c>
      <c r="H1342" s="9">
        <v>-0.14678237296806351</v>
      </c>
      <c r="I1342" s="9">
        <v>0.5495771027506593</v>
      </c>
      <c r="J1342" s="9">
        <v>258</v>
      </c>
    </row>
    <row r="1343" spans="2:10" x14ac:dyDescent="0.35">
      <c r="B1343" s="8" t="s">
        <v>15</v>
      </c>
      <c r="C1343" s="10">
        <v>5.6356589147286824</v>
      </c>
      <c r="D1343" s="10">
        <v>5</v>
      </c>
      <c r="E1343" s="10" t="s">
        <v>4</v>
      </c>
      <c r="F1343" s="10">
        <v>12</v>
      </c>
      <c r="G1343" s="10">
        <v>2.5040679600955555</v>
      </c>
      <c r="H1343" s="10">
        <v>-2.7049652202386643E-2</v>
      </c>
      <c r="I1343" s="10">
        <v>0.63185605345352192</v>
      </c>
      <c r="J1343" s="10">
        <v>258</v>
      </c>
    </row>
    <row r="1344" spans="2:10" x14ac:dyDescent="0.35">
      <c r="B1344" s="8" t="s">
        <v>6</v>
      </c>
      <c r="C1344" s="9">
        <v>58512629579.034882</v>
      </c>
      <c r="D1344" s="9">
        <v>9615000000</v>
      </c>
      <c r="E1344" s="9">
        <v>6889000</v>
      </c>
      <c r="F1344" s="9">
        <v>825000000000</v>
      </c>
      <c r="G1344" s="9">
        <v>124142787476.79385</v>
      </c>
      <c r="H1344" s="9">
        <v>15.339994624268108</v>
      </c>
      <c r="I1344" s="9">
        <v>3.7103283940093643</v>
      </c>
      <c r="J1344" s="9">
        <v>258</v>
      </c>
    </row>
    <row r="1345" spans="2:21" x14ac:dyDescent="0.35">
      <c r="B1345" s="8" t="s">
        <v>16</v>
      </c>
      <c r="C1345" s="10">
        <v>2.6782945736434107</v>
      </c>
      <c r="D1345" s="10">
        <v>3</v>
      </c>
      <c r="E1345" s="10">
        <v>1</v>
      </c>
      <c r="F1345" s="10">
        <v>6</v>
      </c>
      <c r="G1345" s="10">
        <v>1.0082959175819444</v>
      </c>
      <c r="H1345" s="10">
        <v>0.87891137858657364</v>
      </c>
      <c r="I1345" s="10">
        <v>0.81670028588462507</v>
      </c>
      <c r="J1345" s="10">
        <v>258</v>
      </c>
    </row>
    <row r="1346" spans="2:21" x14ac:dyDescent="0.35">
      <c r="B1346" s="8" t="s">
        <v>17</v>
      </c>
      <c r="C1346" s="9">
        <v>9.0089147286821665E-3</v>
      </c>
      <c r="D1346" s="9">
        <v>9.9000000000000008E-3</v>
      </c>
      <c r="E1346" s="9">
        <v>-0.1163</v>
      </c>
      <c r="F1346" s="9">
        <v>9.8199999999999996E-2</v>
      </c>
      <c r="G1346" s="9">
        <v>2.4648641761416616E-2</v>
      </c>
      <c r="H1346" s="9">
        <v>9.0564442374148459</v>
      </c>
      <c r="I1346" s="9">
        <v>-1.2259942185349533</v>
      </c>
      <c r="J1346" s="9">
        <v>258</v>
      </c>
    </row>
    <row r="1347" spans="2:21" x14ac:dyDescent="0.35">
      <c r="B1347" s="8" t="s">
        <v>18</v>
      </c>
      <c r="C1347" s="10">
        <v>4.31705426356589E-2</v>
      </c>
      <c r="D1347" s="10">
        <v>6.2E-2</v>
      </c>
      <c r="E1347" s="10">
        <v>-0.74450000000000005</v>
      </c>
      <c r="F1347" s="10">
        <v>0.26429999999999998</v>
      </c>
      <c r="G1347" s="10">
        <v>0.13711251244962366</v>
      </c>
      <c r="H1347" s="10">
        <v>12.143047047980742</v>
      </c>
      <c r="I1347" s="10">
        <v>-2.9769730658723081</v>
      </c>
      <c r="J1347" s="10">
        <v>258</v>
      </c>
    </row>
    <row r="1348" spans="2:21" ht="10" customHeight="1" x14ac:dyDescent="0.35"/>
    <row r="1350" spans="2:21" ht="15.5" x14ac:dyDescent="0.35">
      <c r="B1350" s="11" t="s">
        <v>373</v>
      </c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</row>
    <row r="1351" spans="2:21" ht="5.15" customHeight="1" x14ac:dyDescent="0.35"/>
    <row r="1352" spans="2:21" x14ac:dyDescent="0.35">
      <c r="B1352" s="7" t="s">
        <v>21</v>
      </c>
      <c r="C1352" s="8" t="s">
        <v>14</v>
      </c>
      <c r="D1352" s="8" t="s">
        <v>15</v>
      </c>
      <c r="E1352" s="8" t="s">
        <v>6</v>
      </c>
      <c r="F1352" s="8" t="s">
        <v>16</v>
      </c>
      <c r="G1352" s="8" t="s">
        <v>17</v>
      </c>
      <c r="H1352" s="8" t="s">
        <v>18</v>
      </c>
    </row>
    <row r="1353" spans="2:21" x14ac:dyDescent="0.35">
      <c r="B1353" s="8" t="s">
        <v>22</v>
      </c>
      <c r="C1353" s="9">
        <v>-0.79404471972718682</v>
      </c>
      <c r="D1353" s="9">
        <v>-0.65320068815794674</v>
      </c>
      <c r="E1353" s="9">
        <v>-0.45553697261394355</v>
      </c>
      <c r="F1353" s="9">
        <v>-0.67271379544020171</v>
      </c>
      <c r="G1353" s="9">
        <v>-0.32898018508165178</v>
      </c>
      <c r="H1353" s="9">
        <v>-0.2594259415144759</v>
      </c>
    </row>
    <row r="1354" spans="2:21" x14ac:dyDescent="0.35">
      <c r="B1354" s="8" t="s">
        <v>23</v>
      </c>
      <c r="C1354" s="10">
        <v>-0.79404471972718682</v>
      </c>
      <c r="D1354" s="10">
        <v>-0.65320068815794674</v>
      </c>
      <c r="E1354" s="10">
        <v>-0.44018368436627719</v>
      </c>
      <c r="F1354" s="10">
        <v>-0.67271379544020171</v>
      </c>
      <c r="G1354" s="10">
        <v>-0.33303720375910822</v>
      </c>
      <c r="H1354" s="10">
        <v>-0.27401250231967461</v>
      </c>
    </row>
    <row r="1355" spans="2:21" x14ac:dyDescent="0.35">
      <c r="B1355" s="8" t="s">
        <v>24</v>
      </c>
      <c r="C1355" s="9">
        <v>-0.79404471972718682</v>
      </c>
      <c r="D1355" s="9">
        <v>-0.25385050440261442</v>
      </c>
      <c r="E1355" s="9">
        <v>-0.42618367650980077</v>
      </c>
      <c r="F1355" s="9">
        <v>-0.67271379544020171</v>
      </c>
      <c r="G1355" s="9">
        <v>-2.0646765594962244E-2</v>
      </c>
      <c r="H1355" s="9">
        <v>0.33935237953893127</v>
      </c>
    </row>
    <row r="1356" spans="2:21" x14ac:dyDescent="0.35">
      <c r="B1356" s="8" t="s">
        <v>25</v>
      </c>
      <c r="C1356" s="10">
        <v>0.28135442824979062</v>
      </c>
      <c r="D1356" s="10">
        <v>-0.65320068815794674</v>
      </c>
      <c r="E1356" s="10">
        <v>1.5946103228749378</v>
      </c>
      <c r="F1356" s="10">
        <v>0.31905854298021014</v>
      </c>
      <c r="G1356" s="10">
        <v>0.90841051154256258</v>
      </c>
      <c r="H1356" s="10">
        <v>1.2794562234339883</v>
      </c>
    </row>
    <row r="1357" spans="2:21" x14ac:dyDescent="0.35">
      <c r="B1357" s="8" t="s">
        <v>26</v>
      </c>
      <c r="C1357" s="9">
        <v>-0.79404471972718682</v>
      </c>
      <c r="D1357" s="9">
        <v>-0.25385050440261442</v>
      </c>
      <c r="E1357" s="9">
        <v>-0.45700032084135433</v>
      </c>
      <c r="F1357" s="9">
        <v>-1.6644861338606134</v>
      </c>
      <c r="G1357" s="9">
        <v>-1.2742655369290026</v>
      </c>
      <c r="H1357" s="9">
        <v>-1.3198689120524225</v>
      </c>
    </row>
    <row r="1358" spans="2:21" x14ac:dyDescent="0.35">
      <c r="B1358" s="8" t="s">
        <v>27</v>
      </c>
      <c r="C1358" s="10">
        <v>-1.3317442937156756</v>
      </c>
      <c r="D1358" s="10">
        <v>-1.4519010556686112</v>
      </c>
      <c r="E1358" s="10">
        <v>-6.8706834071558384E-3</v>
      </c>
      <c r="F1358" s="10">
        <v>0.31905854298021014</v>
      </c>
      <c r="G1358" s="10">
        <v>8.8892738696361634E-2</v>
      </c>
      <c r="H1358" s="10">
        <v>0.7988290449026908</v>
      </c>
    </row>
    <row r="1359" spans="2:21" x14ac:dyDescent="0.35">
      <c r="B1359" s="8" t="s">
        <v>28</v>
      </c>
      <c r="C1359" s="9">
        <v>-0.79404471972718682</v>
      </c>
      <c r="D1359" s="9">
        <v>-1.052550871913279</v>
      </c>
      <c r="E1359" s="9">
        <v>-0.4602009568192944</v>
      </c>
      <c r="F1359" s="9">
        <v>-1.6644861338606134</v>
      </c>
      <c r="G1359" s="9">
        <v>0.38099808347322539</v>
      </c>
      <c r="H1359" s="9">
        <v>9.7944798212892537E-2</v>
      </c>
    </row>
    <row r="1360" spans="2:21" x14ac:dyDescent="0.35">
      <c r="B1360" s="8" t="s">
        <v>29</v>
      </c>
      <c r="C1360" s="10">
        <v>-0.79404471972718682</v>
      </c>
      <c r="D1360" s="10">
        <v>-0.25385050440261442</v>
      </c>
      <c r="E1360" s="10">
        <v>-0.41381082721892171</v>
      </c>
      <c r="F1360" s="10">
        <v>-0.67271379544020171</v>
      </c>
      <c r="G1360" s="10">
        <v>0.71367361502465354</v>
      </c>
      <c r="H1360" s="10">
        <v>0.48594731563117827</v>
      </c>
    </row>
    <row r="1361" spans="2:8" x14ac:dyDescent="0.35">
      <c r="B1361" s="8" t="s">
        <v>30</v>
      </c>
      <c r="C1361" s="9">
        <v>0.28135442824979062</v>
      </c>
      <c r="D1361" s="9">
        <v>0.94420004686338244</v>
      </c>
      <c r="E1361" s="9">
        <v>1.1979461186882465</v>
      </c>
      <c r="F1361" s="9">
        <v>2.3026032198210338</v>
      </c>
      <c r="G1361" s="9">
        <v>0.42968230760270265</v>
      </c>
      <c r="H1361" s="9">
        <v>0.66098604529356297</v>
      </c>
    </row>
    <row r="1362" spans="2:8" x14ac:dyDescent="0.35">
      <c r="B1362" s="8" t="s">
        <v>31</v>
      </c>
      <c r="C1362" s="10">
        <v>1.8944531502152568</v>
      </c>
      <c r="D1362" s="10">
        <v>0.94420004686338244</v>
      </c>
      <c r="E1362" s="10">
        <v>4.6005199498821074</v>
      </c>
      <c r="F1362" s="10">
        <v>2.3026032198210338</v>
      </c>
      <c r="G1362" s="10">
        <v>0.85972628741308554</v>
      </c>
      <c r="H1362" s="10">
        <v>1.4464723446535137</v>
      </c>
    </row>
    <row r="1363" spans="2:8" x14ac:dyDescent="0.35">
      <c r="B1363" s="8" t="s">
        <v>32</v>
      </c>
      <c r="C1363" s="9">
        <v>0.8190540022382794</v>
      </c>
      <c r="D1363" s="9">
        <v>0.14549967935271788</v>
      </c>
      <c r="E1363" s="9">
        <v>0.22741047623280108</v>
      </c>
      <c r="F1363" s="9">
        <v>1.310830881400622</v>
      </c>
      <c r="G1363" s="9">
        <v>0.10917783208364386</v>
      </c>
      <c r="H1363" s="9">
        <v>0.71933228851435793</v>
      </c>
    </row>
    <row r="1364" spans="2:8" x14ac:dyDescent="0.35">
      <c r="B1364" s="8" t="s">
        <v>33</v>
      </c>
      <c r="C1364" s="10">
        <v>-0.2563451457386981</v>
      </c>
      <c r="D1364" s="10">
        <v>-0.65320068815794674</v>
      </c>
      <c r="E1364" s="10">
        <v>-0.45644369779941629</v>
      </c>
      <c r="F1364" s="10">
        <v>-0.67271379544020171</v>
      </c>
      <c r="G1364" s="10">
        <v>-3.6874840304788048E-2</v>
      </c>
      <c r="H1364" s="10">
        <v>0.251833014707739</v>
      </c>
    </row>
    <row r="1365" spans="2:8" x14ac:dyDescent="0.35">
      <c r="B1365" s="8" t="s">
        <v>34</v>
      </c>
      <c r="C1365" s="9">
        <v>1.3567535762267682</v>
      </c>
      <c r="D1365" s="9">
        <v>0.54484986310805017</v>
      </c>
      <c r="E1365" s="9">
        <v>-0.46986587593692164</v>
      </c>
      <c r="F1365" s="9">
        <v>1.310830881400622</v>
      </c>
      <c r="G1365" s="9">
        <v>0.1416339815032954</v>
      </c>
      <c r="H1365" s="9">
        <v>0.21171997249344252</v>
      </c>
    </row>
    <row r="1366" spans="2:8" x14ac:dyDescent="0.35">
      <c r="B1366" s="8" t="s">
        <v>35</v>
      </c>
      <c r="C1366" s="10">
        <v>-1.3317442937156756</v>
      </c>
      <c r="D1366" s="10">
        <v>-1.4519010556686112</v>
      </c>
      <c r="E1366" s="10">
        <v>-0.45411119505893988</v>
      </c>
      <c r="F1366" s="10">
        <v>0.31905854298021014</v>
      </c>
      <c r="G1366" s="10">
        <v>-2.1546385899370502</v>
      </c>
      <c r="H1366" s="10">
        <v>-5.4165045141924812</v>
      </c>
    </row>
    <row r="1367" spans="2:8" x14ac:dyDescent="0.35">
      <c r="B1367" s="8" t="s">
        <v>36</v>
      </c>
      <c r="C1367" s="9">
        <v>0.8190540022382794</v>
      </c>
      <c r="D1367" s="9">
        <v>-0.25385050440261442</v>
      </c>
      <c r="E1367" s="9">
        <v>-0.35658639924860602</v>
      </c>
      <c r="F1367" s="9">
        <v>0.31905854298021014</v>
      </c>
      <c r="G1367" s="9">
        <v>2.0930599653598438</v>
      </c>
      <c r="H1367" s="9">
        <v>0.93521338843129875</v>
      </c>
    </row>
    <row r="1368" spans="2:8" x14ac:dyDescent="0.35">
      <c r="B1368" s="8" t="s">
        <v>37</v>
      </c>
      <c r="C1368" s="10">
        <v>-0.79404471972718682</v>
      </c>
      <c r="D1368" s="10">
        <v>-1.052550871913279</v>
      </c>
      <c r="E1368" s="10">
        <v>-0.46098231514039811</v>
      </c>
      <c r="F1368" s="10">
        <v>-0.67271379544020171</v>
      </c>
      <c r="G1368" s="10">
        <v>-2.4703784272418729E-2</v>
      </c>
      <c r="H1368" s="10">
        <v>8.1170253286914046E-2</v>
      </c>
    </row>
    <row r="1369" spans="2:8" x14ac:dyDescent="0.35">
      <c r="B1369" s="8" t="s">
        <v>38</v>
      </c>
      <c r="C1369" s="9">
        <v>-0.2563451457386981</v>
      </c>
      <c r="D1369" s="9">
        <v>0.54484986310805017</v>
      </c>
      <c r="E1369" s="9">
        <v>0.18260722899590698</v>
      </c>
      <c r="F1369" s="9">
        <v>0.31905854298021014</v>
      </c>
      <c r="G1369" s="9">
        <v>0.31202876595646589</v>
      </c>
      <c r="H1369" s="9">
        <v>1.046800578591069</v>
      </c>
    </row>
    <row r="1370" spans="2:8" x14ac:dyDescent="0.35">
      <c r="B1370" s="8" t="s">
        <v>39</v>
      </c>
      <c r="C1370" s="10">
        <v>-0.2563451457386981</v>
      </c>
      <c r="D1370" s="10">
        <v>-0.25385050440261442</v>
      </c>
      <c r="E1370" s="10">
        <v>-0.30172621445314951</v>
      </c>
      <c r="F1370" s="10">
        <v>0.31905854298021014</v>
      </c>
      <c r="G1370" s="10">
        <v>0.52299373718420084</v>
      </c>
      <c r="H1370" s="10">
        <v>0.73100153715851679</v>
      </c>
    </row>
    <row r="1371" spans="2:8" x14ac:dyDescent="0.35">
      <c r="B1371" s="8" t="s">
        <v>40</v>
      </c>
      <c r="C1371" s="9">
        <v>0.8190540022382794</v>
      </c>
      <c r="D1371" s="9">
        <v>0.14549967935271788</v>
      </c>
      <c r="E1371" s="9">
        <v>-0.34116866907754967</v>
      </c>
      <c r="F1371" s="9">
        <v>0.31905854298021014</v>
      </c>
      <c r="G1371" s="9">
        <v>-9.3673101789178204E-2</v>
      </c>
      <c r="H1371" s="9">
        <v>0.17087760223888618</v>
      </c>
    </row>
    <row r="1372" spans="2:8" x14ac:dyDescent="0.35">
      <c r="B1372" s="8" t="s">
        <v>41</v>
      </c>
      <c r="C1372" s="10">
        <v>-0.79404471972718682</v>
      </c>
      <c r="D1372" s="10">
        <v>-0.65320068815794674</v>
      </c>
      <c r="E1372" s="10">
        <v>-0.45509446603650527</v>
      </c>
      <c r="F1372" s="10">
        <v>-0.67271379544020171</v>
      </c>
      <c r="G1372" s="10">
        <v>-4.4988877659700881E-2</v>
      </c>
      <c r="H1372" s="10">
        <v>7.9711597206394189E-2</v>
      </c>
    </row>
    <row r="1373" spans="2:8" x14ac:dyDescent="0.35">
      <c r="B1373" s="8" t="s">
        <v>42</v>
      </c>
      <c r="C1373" s="9">
        <v>-0.79404471972718682</v>
      </c>
      <c r="D1373" s="9">
        <v>-1.052550871913279</v>
      </c>
      <c r="E1373" s="9">
        <v>-0.43836803281227826</v>
      </c>
      <c r="F1373" s="9">
        <v>-0.67271379544020171</v>
      </c>
      <c r="G1373" s="9">
        <v>2.8037458534515038E-2</v>
      </c>
      <c r="H1373" s="9">
        <v>0.13732851238692909</v>
      </c>
    </row>
    <row r="1374" spans="2:8" x14ac:dyDescent="0.35">
      <c r="B1374" s="8" t="s">
        <v>43</v>
      </c>
      <c r="C1374" s="10">
        <v>1.8944531502152568</v>
      </c>
      <c r="D1374" s="10">
        <v>0.94420004686338244</v>
      </c>
      <c r="E1374" s="10">
        <v>0.87394823836419844</v>
      </c>
      <c r="F1374" s="10">
        <v>1.310830881400622</v>
      </c>
      <c r="G1374" s="10">
        <v>-0.29246701698454386</v>
      </c>
      <c r="H1374" s="10">
        <v>-0.20545566653524069</v>
      </c>
    </row>
    <row r="1375" spans="2:8" x14ac:dyDescent="0.35">
      <c r="B1375" s="8" t="s">
        <v>44</v>
      </c>
      <c r="C1375" s="9">
        <v>0.8190540022382794</v>
      </c>
      <c r="D1375" s="9">
        <v>0.14549967935271788</v>
      </c>
      <c r="E1375" s="9">
        <v>6.174240050508331</v>
      </c>
      <c r="F1375" s="9">
        <v>0.31905854298021014</v>
      </c>
      <c r="G1375" s="9">
        <v>-5.7159933692070237E-2</v>
      </c>
      <c r="H1375" s="9">
        <v>0.24308107822461975</v>
      </c>
    </row>
    <row r="1376" spans="2:8" x14ac:dyDescent="0.35">
      <c r="B1376" s="8" t="s">
        <v>45</v>
      </c>
      <c r="C1376" s="10">
        <v>1.8944531502152568</v>
      </c>
      <c r="D1376" s="10">
        <v>0.94420004686338244</v>
      </c>
      <c r="E1376" s="10">
        <v>0.15781319897160634</v>
      </c>
      <c r="F1376" s="10">
        <v>1.310830881400622</v>
      </c>
      <c r="G1376" s="10">
        <v>-0.31275211037182604</v>
      </c>
      <c r="H1376" s="10">
        <v>-0.21420760301835992</v>
      </c>
    </row>
    <row r="1377" spans="2:8" x14ac:dyDescent="0.35">
      <c r="B1377" s="8" t="s">
        <v>46</v>
      </c>
      <c r="C1377" s="9">
        <v>-0.79404471972718682</v>
      </c>
      <c r="D1377" s="9">
        <v>0.94420004686338244</v>
      </c>
      <c r="E1377" s="9">
        <v>-0.30217325018617885</v>
      </c>
      <c r="F1377" s="9">
        <v>-0.67271379544020171</v>
      </c>
      <c r="G1377" s="9">
        <v>-6.1216952369526692E-2</v>
      </c>
      <c r="H1377" s="9">
        <v>8.0440925246654083E-2</v>
      </c>
    </row>
    <row r="1378" spans="2:8" x14ac:dyDescent="0.35">
      <c r="B1378" s="8" t="s">
        <v>47</v>
      </c>
      <c r="C1378" s="10">
        <v>0.8190540022382794</v>
      </c>
      <c r="D1378" s="10">
        <v>0.14549967935271788</v>
      </c>
      <c r="E1378" s="10">
        <v>0.22741047623280108</v>
      </c>
      <c r="F1378" s="10">
        <v>0.31905854298021014</v>
      </c>
      <c r="G1378" s="10">
        <v>0.51893671850674439</v>
      </c>
      <c r="H1378" s="10">
        <v>0.66827932569616233</v>
      </c>
    </row>
    <row r="1379" spans="2:8" x14ac:dyDescent="0.35">
      <c r="B1379" s="8" t="s">
        <v>48</v>
      </c>
      <c r="C1379" s="9">
        <v>-0.2563451457386981</v>
      </c>
      <c r="D1379" s="9">
        <v>-0.25385050440261442</v>
      </c>
      <c r="E1379" s="9">
        <v>-0.42165804034181137</v>
      </c>
      <c r="F1379" s="9">
        <v>-0.67271379544020171</v>
      </c>
      <c r="G1379" s="9">
        <v>-0.19509856872558926</v>
      </c>
      <c r="H1379" s="9">
        <v>3.9598554992097683E-2</v>
      </c>
    </row>
    <row r="1380" spans="2:8" x14ac:dyDescent="0.35">
      <c r="B1380" s="8" t="s">
        <v>49</v>
      </c>
      <c r="C1380" s="10">
        <v>-0.79404471972718682</v>
      </c>
      <c r="D1380" s="10">
        <v>-1.052550871913279</v>
      </c>
      <c r="E1380" s="10">
        <v>-0.46052152777479549</v>
      </c>
      <c r="F1380" s="10">
        <v>-0.67271379544020171</v>
      </c>
      <c r="G1380" s="10">
        <v>-6.1216952369526692E-2</v>
      </c>
      <c r="H1380" s="10">
        <v>-7.4905947328712211E-2</v>
      </c>
    </row>
    <row r="1381" spans="2:8" x14ac:dyDescent="0.35">
      <c r="B1381" s="8" t="s">
        <v>50</v>
      </c>
      <c r="C1381" s="9">
        <v>0.8190540022382794</v>
      </c>
      <c r="D1381" s="9">
        <v>-0.25385050440261442</v>
      </c>
      <c r="E1381" s="9">
        <v>-0.41460190015997644</v>
      </c>
      <c r="F1381" s="9">
        <v>-1.6644861338606134</v>
      </c>
      <c r="G1381" s="9">
        <v>0.35259895273103031</v>
      </c>
      <c r="H1381" s="9">
        <v>0.36706684506880882</v>
      </c>
    </row>
    <row r="1382" spans="2:8" x14ac:dyDescent="0.35">
      <c r="B1382" s="8" t="s">
        <v>51</v>
      </c>
      <c r="C1382" s="10">
        <v>-0.79404471972718682</v>
      </c>
      <c r="D1382" s="10">
        <v>-0.65320068815794674</v>
      </c>
      <c r="E1382" s="10">
        <v>-0.45953237186412321</v>
      </c>
      <c r="F1382" s="10">
        <v>-0.67271379544020171</v>
      </c>
      <c r="G1382" s="10">
        <v>0.20654628034259842</v>
      </c>
      <c r="H1382" s="10">
        <v>0.40790921532336516</v>
      </c>
    </row>
    <row r="1383" spans="2:8" x14ac:dyDescent="0.35">
      <c r="B1383" s="8" t="s">
        <v>52</v>
      </c>
      <c r="C1383" s="9">
        <v>0.8190540022382794</v>
      </c>
      <c r="D1383" s="9">
        <v>0.54484986310805017</v>
      </c>
      <c r="E1383" s="9">
        <v>-0.40295388517344083</v>
      </c>
      <c r="F1383" s="9">
        <v>0.31905854298021014</v>
      </c>
      <c r="G1383" s="9">
        <v>-0.24783981153252296</v>
      </c>
      <c r="H1383" s="9">
        <v>-0.12450025406638782</v>
      </c>
    </row>
    <row r="1384" spans="2:8" x14ac:dyDescent="0.35">
      <c r="B1384" s="8" t="s">
        <v>53</v>
      </c>
      <c r="C1384" s="10">
        <v>1.3567535762267682</v>
      </c>
      <c r="D1384" s="10">
        <v>0.94420004686338244</v>
      </c>
      <c r="E1384" s="10">
        <v>-0.25480843649453244</v>
      </c>
      <c r="F1384" s="10">
        <v>-0.67271379544020171</v>
      </c>
      <c r="G1384" s="10">
        <v>0.26740156050444502</v>
      </c>
      <c r="H1384" s="10">
        <v>0.97678508672611519</v>
      </c>
    </row>
    <row r="1385" spans="2:8" x14ac:dyDescent="0.35">
      <c r="B1385" s="8" t="s">
        <v>54</v>
      </c>
      <c r="C1385" s="9">
        <v>-0.79404471972718682</v>
      </c>
      <c r="D1385" s="9">
        <v>-0.25385050440261442</v>
      </c>
      <c r="E1385" s="9">
        <v>-0.423316010918946</v>
      </c>
      <c r="F1385" s="9">
        <v>-0.67271379544020171</v>
      </c>
      <c r="G1385" s="9">
        <v>-8.9616083111721784E-2</v>
      </c>
      <c r="H1385" s="9">
        <v>5.7831755998596093E-2</v>
      </c>
    </row>
    <row r="1386" spans="2:8" x14ac:dyDescent="0.35">
      <c r="B1386" s="8" t="s">
        <v>55</v>
      </c>
      <c r="C1386" s="10">
        <v>-0.2563451457386981</v>
      </c>
      <c r="D1386" s="10">
        <v>1.742900414374047</v>
      </c>
      <c r="E1386" s="10">
        <v>-0.23913293862991614</v>
      </c>
      <c r="F1386" s="10">
        <v>-0.67271379544020171</v>
      </c>
      <c r="G1386" s="10">
        <v>0.26740156050444502</v>
      </c>
      <c r="H1386" s="10">
        <v>0.51584976528183579</v>
      </c>
    </row>
    <row r="1387" spans="2:8" x14ac:dyDescent="0.35">
      <c r="B1387" s="8" t="s">
        <v>56</v>
      </c>
      <c r="C1387" s="9">
        <v>-1.3317442937156756</v>
      </c>
      <c r="D1387" s="9">
        <v>-1.052550871913279</v>
      </c>
      <c r="E1387" s="9">
        <v>-0.43025157292379418</v>
      </c>
      <c r="F1387" s="9">
        <v>0.31905854298021014</v>
      </c>
      <c r="G1387" s="9">
        <v>1.7644414524858716</v>
      </c>
      <c r="H1387" s="9">
        <v>0.89145370601570262</v>
      </c>
    </row>
    <row r="1388" spans="2:8" x14ac:dyDescent="0.35">
      <c r="B1388" s="8" t="s">
        <v>57</v>
      </c>
      <c r="C1388" s="10">
        <v>1.8944531502152568</v>
      </c>
      <c r="D1388" s="10">
        <v>1.742900414374047</v>
      </c>
      <c r="E1388" s="10">
        <v>0.23269471395078067</v>
      </c>
      <c r="F1388" s="10">
        <v>0.31905854298021014</v>
      </c>
      <c r="G1388" s="10">
        <v>0.17814714960040337</v>
      </c>
      <c r="H1388" s="10">
        <v>0.38311206195452735</v>
      </c>
    </row>
    <row r="1389" spans="2:8" x14ac:dyDescent="0.35">
      <c r="B1389" s="8" t="s">
        <v>58</v>
      </c>
      <c r="C1389" s="9">
        <v>-0.79404471972718682</v>
      </c>
      <c r="D1389" s="9">
        <v>-0.25385050440261442</v>
      </c>
      <c r="E1389" s="9">
        <v>-0.43757378646898237</v>
      </c>
      <c r="F1389" s="9">
        <v>-0.67271379544020171</v>
      </c>
      <c r="G1389" s="9">
        <v>-0.24783981153252296</v>
      </c>
      <c r="H1389" s="9">
        <v>-0.20326768241446089</v>
      </c>
    </row>
    <row r="1390" spans="2:8" x14ac:dyDescent="0.35">
      <c r="B1390" s="8" t="s">
        <v>59</v>
      </c>
      <c r="C1390" s="10">
        <v>0.8190540022382794</v>
      </c>
      <c r="D1390" s="10">
        <v>2.5416007818847115</v>
      </c>
      <c r="E1390" s="10">
        <v>-0.19666571111590936</v>
      </c>
      <c r="F1390" s="10">
        <v>0.31905854298021014</v>
      </c>
      <c r="G1390" s="10">
        <v>-4.4988877659700881E-2</v>
      </c>
      <c r="H1390" s="10">
        <v>0.10232076645445218</v>
      </c>
    </row>
    <row r="1391" spans="2:8" x14ac:dyDescent="0.35">
      <c r="B1391" s="8" t="s">
        <v>60</v>
      </c>
      <c r="C1391" s="9">
        <v>-0.2563451457386981</v>
      </c>
      <c r="D1391" s="9">
        <v>0.54484986310805017</v>
      </c>
      <c r="E1391" s="9">
        <v>-0.34611323752551321</v>
      </c>
      <c r="F1391" s="9">
        <v>0.31905854298021014</v>
      </c>
      <c r="G1391" s="9">
        <v>0.22683137372988063</v>
      </c>
      <c r="H1391" s="9">
        <v>0.16650163399732654</v>
      </c>
    </row>
    <row r="1392" spans="2:8" x14ac:dyDescent="0.35">
      <c r="B1392" s="8" t="s">
        <v>61</v>
      </c>
      <c r="C1392" s="10">
        <v>-0.2563451457386981</v>
      </c>
      <c r="D1392" s="10">
        <v>-0.65320068815794674</v>
      </c>
      <c r="E1392" s="10">
        <v>-0.11690272043994289</v>
      </c>
      <c r="F1392" s="10">
        <v>-0.67271379544020171</v>
      </c>
      <c r="G1392" s="10">
        <v>-0.45880478276025788</v>
      </c>
      <c r="H1392" s="10">
        <v>-0.38559969247944481</v>
      </c>
    </row>
    <row r="1393" spans="2:8" x14ac:dyDescent="0.35">
      <c r="B1393" s="8" t="s">
        <v>62</v>
      </c>
      <c r="C1393" s="9">
        <v>-0.2563451457386981</v>
      </c>
      <c r="D1393" s="9">
        <v>-1.052550871913279</v>
      </c>
      <c r="E1393" s="9">
        <v>-0.46448976820190918</v>
      </c>
      <c r="F1393" s="9">
        <v>1.310830881400622</v>
      </c>
      <c r="G1393" s="9">
        <v>0.86784032476799833</v>
      </c>
      <c r="H1393" s="9">
        <v>0.10815539077653168</v>
      </c>
    </row>
    <row r="1394" spans="2:8" x14ac:dyDescent="0.35">
      <c r="B1394" s="8" t="s">
        <v>63</v>
      </c>
      <c r="C1394" s="10">
        <v>-0.79404471972718682</v>
      </c>
      <c r="D1394" s="10">
        <v>-1.052550871913279</v>
      </c>
      <c r="E1394" s="10">
        <v>-0.46758653288565583</v>
      </c>
      <c r="F1394" s="10">
        <v>-0.67271379544020171</v>
      </c>
      <c r="G1394" s="10">
        <v>-0.31680912904928249</v>
      </c>
      <c r="H1394" s="10">
        <v>-0.25286198915213648</v>
      </c>
    </row>
    <row r="1395" spans="2:8" x14ac:dyDescent="0.35">
      <c r="B1395" s="8" t="s">
        <v>64</v>
      </c>
      <c r="C1395" s="9">
        <v>0.28135442824979062</v>
      </c>
      <c r="D1395" s="9">
        <v>-0.65320068815794674</v>
      </c>
      <c r="E1395" s="9">
        <v>-0.44113420273627962</v>
      </c>
      <c r="F1395" s="9">
        <v>0.31905854298021014</v>
      </c>
      <c r="G1395" s="9">
        <v>-0.24378279285506652</v>
      </c>
      <c r="H1395" s="9">
        <v>-0.13762815879106668</v>
      </c>
    </row>
    <row r="1396" spans="2:8" x14ac:dyDescent="0.35">
      <c r="B1396" s="8" t="s">
        <v>65</v>
      </c>
      <c r="C1396" s="10">
        <v>-0.79404471972718682</v>
      </c>
      <c r="D1396" s="10">
        <v>-0.65320068815794674</v>
      </c>
      <c r="E1396" s="10">
        <v>-0.44193167153823082</v>
      </c>
      <c r="F1396" s="10">
        <v>-0.67271379544020171</v>
      </c>
      <c r="G1396" s="10">
        <v>-0.33303720375910822</v>
      </c>
      <c r="H1396" s="10">
        <v>-0.2718245181988948</v>
      </c>
    </row>
    <row r="1397" spans="2:8" x14ac:dyDescent="0.35">
      <c r="B1397" s="8" t="s">
        <v>66</v>
      </c>
      <c r="C1397" s="9">
        <v>-0.79404471972718682</v>
      </c>
      <c r="D1397" s="9">
        <v>-0.25385050440261442</v>
      </c>
      <c r="E1397" s="9">
        <v>-0.4389270668601723</v>
      </c>
      <c r="F1397" s="9">
        <v>-0.67271379544020171</v>
      </c>
      <c r="G1397" s="9">
        <v>-0.33709422243656473</v>
      </c>
      <c r="H1397" s="9">
        <v>-0.27692981448071435</v>
      </c>
    </row>
    <row r="1398" spans="2:8" x14ac:dyDescent="0.35">
      <c r="B1398" s="8" t="s">
        <v>67</v>
      </c>
      <c r="C1398" s="10">
        <v>-0.79404471972718682</v>
      </c>
      <c r="D1398" s="10">
        <v>-0.25385050440261442</v>
      </c>
      <c r="E1398" s="10">
        <v>-0.40144603316846639</v>
      </c>
      <c r="F1398" s="10">
        <v>-0.67271379544020171</v>
      </c>
      <c r="G1398" s="10">
        <v>-7.7445027079352427E-2</v>
      </c>
      <c r="H1398" s="10">
        <v>0.26058495119085823</v>
      </c>
    </row>
    <row r="1399" spans="2:8" x14ac:dyDescent="0.35">
      <c r="B1399" s="8" t="s">
        <v>68</v>
      </c>
      <c r="C1399" s="9">
        <v>0.28135442824979062</v>
      </c>
      <c r="D1399" s="9">
        <v>2.1422505981293791</v>
      </c>
      <c r="E1399" s="9">
        <v>1.4859854057606772</v>
      </c>
      <c r="F1399" s="9">
        <v>0.31905854298021014</v>
      </c>
      <c r="G1399" s="9">
        <v>0.94898069831712706</v>
      </c>
      <c r="H1399" s="9">
        <v>1.1744329856365576</v>
      </c>
    </row>
    <row r="1400" spans="2:8" x14ac:dyDescent="0.35">
      <c r="B1400" s="8" t="s">
        <v>69</v>
      </c>
      <c r="C1400" s="10">
        <v>-0.79404471972718682</v>
      </c>
      <c r="D1400" s="10">
        <v>-0.25385050440261442</v>
      </c>
      <c r="E1400" s="10">
        <v>-0.4601184369306387</v>
      </c>
      <c r="F1400" s="10">
        <v>-1.6644861338606134</v>
      </c>
      <c r="G1400" s="10">
        <v>-0.22755471814524075</v>
      </c>
      <c r="H1400" s="10">
        <v>-0.17847052904562305</v>
      </c>
    </row>
    <row r="1401" spans="2:8" x14ac:dyDescent="0.35">
      <c r="B1401" s="8" t="s">
        <v>70</v>
      </c>
      <c r="C1401" s="9">
        <v>-1.3317442937156756</v>
      </c>
      <c r="D1401" s="9">
        <v>-1.4519010556686112</v>
      </c>
      <c r="E1401" s="9">
        <v>0.10914394138683185</v>
      </c>
      <c r="F1401" s="9">
        <v>0.31905854298021014</v>
      </c>
      <c r="G1401" s="9">
        <v>-0.28840999830708741</v>
      </c>
      <c r="H1401" s="9">
        <v>-0.10407906893910963</v>
      </c>
    </row>
    <row r="1402" spans="2:8" x14ac:dyDescent="0.35">
      <c r="B1402" s="8" t="s">
        <v>71</v>
      </c>
      <c r="C1402" s="10">
        <v>-0.79404471972718682</v>
      </c>
      <c r="D1402" s="10">
        <v>-1.052550871913279</v>
      </c>
      <c r="E1402" s="10">
        <v>-0.46790982190482261</v>
      </c>
      <c r="F1402" s="10">
        <v>-1.6644861338606134</v>
      </c>
      <c r="G1402" s="10">
        <v>0.27145857918190142</v>
      </c>
      <c r="H1402" s="10">
        <v>4.1786539112877503E-2</v>
      </c>
    </row>
    <row r="1403" spans="2:8" x14ac:dyDescent="0.35">
      <c r="B1403" s="8" t="s">
        <v>72</v>
      </c>
      <c r="C1403" s="9">
        <v>-0.2563451457386981</v>
      </c>
      <c r="D1403" s="9">
        <v>-0.25385050440261442</v>
      </c>
      <c r="E1403" s="9">
        <v>-0.41333556803392046</v>
      </c>
      <c r="F1403" s="9">
        <v>-0.67271379544020171</v>
      </c>
      <c r="G1403" s="9">
        <v>0.36071299008594315</v>
      </c>
      <c r="H1403" s="9">
        <v>0.21390795661422229</v>
      </c>
    </row>
    <row r="1404" spans="2:8" x14ac:dyDescent="0.35">
      <c r="B1404" s="8" t="s">
        <v>73</v>
      </c>
      <c r="C1404" s="10">
        <v>0.28135442824979062</v>
      </c>
      <c r="D1404" s="10">
        <v>0.94420004686338244</v>
      </c>
      <c r="E1404" s="10">
        <v>1.2605192262999316</v>
      </c>
      <c r="F1404" s="10">
        <v>2.3026032198210338</v>
      </c>
      <c r="G1404" s="10">
        <v>0.46213845702235429</v>
      </c>
      <c r="H1404" s="10">
        <v>0.69599379122603988</v>
      </c>
    </row>
    <row r="1405" spans="2:8" x14ac:dyDescent="0.35">
      <c r="B1405" s="8" t="s">
        <v>74</v>
      </c>
      <c r="C1405" s="9">
        <v>2.4321527242037453</v>
      </c>
      <c r="D1405" s="9">
        <v>1.3435502306187148</v>
      </c>
      <c r="E1405" s="9">
        <v>4.1891710424029212</v>
      </c>
      <c r="F1405" s="9">
        <v>2.3026032198210338</v>
      </c>
      <c r="G1405" s="9">
        <v>0.7623578391541308</v>
      </c>
      <c r="H1405" s="9">
        <v>1.1591170967910991</v>
      </c>
    </row>
    <row r="1406" spans="2:8" x14ac:dyDescent="0.35">
      <c r="B1406" s="8" t="s">
        <v>75</v>
      </c>
      <c r="C1406" s="10">
        <v>0.28135442824979062</v>
      </c>
      <c r="D1406" s="10">
        <v>0.54484986310805017</v>
      </c>
      <c r="E1406" s="10">
        <v>0.39259123636220611</v>
      </c>
      <c r="F1406" s="10">
        <v>1.310830881400622</v>
      </c>
      <c r="G1406" s="10">
        <v>0.18626118695531621</v>
      </c>
      <c r="H1406" s="10">
        <v>0.84331805535854687</v>
      </c>
    </row>
    <row r="1407" spans="2:8" x14ac:dyDescent="0.35">
      <c r="B1407" s="8" t="s">
        <v>76</v>
      </c>
      <c r="C1407" s="9">
        <v>-0.2563451457386981</v>
      </c>
      <c r="D1407" s="9">
        <v>-0.65320068815794674</v>
      </c>
      <c r="E1407" s="9">
        <v>-0.45148683544351798</v>
      </c>
      <c r="F1407" s="9">
        <v>-0.67271379544020171</v>
      </c>
      <c r="G1407" s="9">
        <v>0.3647700087633996</v>
      </c>
      <c r="H1407" s="9">
        <v>0.66827932569616233</v>
      </c>
    </row>
    <row r="1408" spans="2:8" x14ac:dyDescent="0.35">
      <c r="B1408" s="8" t="s">
        <v>77</v>
      </c>
      <c r="C1408" s="10">
        <v>0.8190540022382794</v>
      </c>
      <c r="D1408" s="10">
        <v>0.54484986310805017</v>
      </c>
      <c r="E1408" s="10">
        <v>-0.46933273984947582</v>
      </c>
      <c r="F1408" s="10">
        <v>0.31905854298021014</v>
      </c>
      <c r="G1408" s="10">
        <v>0.23088839240733705</v>
      </c>
      <c r="H1408" s="10">
        <v>0.24235175018435978</v>
      </c>
    </row>
    <row r="1409" spans="2:8" x14ac:dyDescent="0.35">
      <c r="B1409" s="8" t="s">
        <v>78</v>
      </c>
      <c r="C1409" s="9">
        <v>-1.3317442937156756</v>
      </c>
      <c r="D1409" s="9">
        <v>-1.4519010556686112</v>
      </c>
      <c r="E1409" s="9">
        <v>-0.45997541008742943</v>
      </c>
      <c r="F1409" s="9">
        <v>0.31905854298021014</v>
      </c>
      <c r="G1409" s="9">
        <v>-3.2946608383023102</v>
      </c>
      <c r="H1409" s="9">
        <v>-5.3428423821262276</v>
      </c>
    </row>
    <row r="1410" spans="2:8" x14ac:dyDescent="0.35">
      <c r="B1410" s="8" t="s">
        <v>79</v>
      </c>
      <c r="C1410" s="10">
        <v>0.8190540022382794</v>
      </c>
      <c r="D1410" s="10">
        <v>-0.25385050440261442</v>
      </c>
      <c r="E1410" s="10">
        <v>-0.32177165013716114</v>
      </c>
      <c r="F1410" s="10">
        <v>0.31905854298021014</v>
      </c>
      <c r="G1410" s="10">
        <v>2.3080819552650351</v>
      </c>
      <c r="H1410" s="10">
        <v>1.0927482451274448</v>
      </c>
    </row>
    <row r="1411" spans="2:8" x14ac:dyDescent="0.35">
      <c r="B1411" s="8" t="s">
        <v>80</v>
      </c>
      <c r="C1411" s="9">
        <v>-0.79404471972718682</v>
      </c>
      <c r="D1411" s="9">
        <v>-1.052550871913279</v>
      </c>
      <c r="E1411" s="9">
        <v>-0.45736551219013466</v>
      </c>
      <c r="F1411" s="9">
        <v>-0.67271379544020171</v>
      </c>
      <c r="G1411" s="9">
        <v>-3.2817821627331559E-2</v>
      </c>
      <c r="H1411" s="9">
        <v>1.6989385744039687E-2</v>
      </c>
    </row>
    <row r="1412" spans="2:8" x14ac:dyDescent="0.35">
      <c r="B1412" s="8" t="s">
        <v>81</v>
      </c>
      <c r="C1412" s="10">
        <v>0.28135442824979062</v>
      </c>
      <c r="D1412" s="10">
        <v>0.54484986310805017</v>
      </c>
      <c r="E1412" s="10">
        <v>0.31641282767480811</v>
      </c>
      <c r="F1412" s="10">
        <v>0.31905854298021014</v>
      </c>
      <c r="G1412" s="10">
        <v>0.12540590679346961</v>
      </c>
      <c r="H1412" s="10">
        <v>0.65588074901174342</v>
      </c>
    </row>
    <row r="1413" spans="2:8" x14ac:dyDescent="0.35">
      <c r="B1413" s="8" t="s">
        <v>82</v>
      </c>
      <c r="C1413" s="9">
        <v>0.28135442824979062</v>
      </c>
      <c r="D1413" s="9">
        <v>-0.65320068815794674</v>
      </c>
      <c r="E1413" s="9">
        <v>-0.22204201038411198</v>
      </c>
      <c r="F1413" s="9">
        <v>0.31905854298021014</v>
      </c>
      <c r="G1413" s="9">
        <v>0.60819112941078612</v>
      </c>
      <c r="H1413" s="9">
        <v>0.79591173274165095</v>
      </c>
    </row>
    <row r="1414" spans="2:8" x14ac:dyDescent="0.35">
      <c r="B1414" s="8" t="s">
        <v>83</v>
      </c>
      <c r="C1414" s="10">
        <v>0.8190540022382794</v>
      </c>
      <c r="D1414" s="10">
        <v>0.14549967935271788</v>
      </c>
      <c r="E1414" s="10">
        <v>-0.3327589980751553</v>
      </c>
      <c r="F1414" s="10">
        <v>0.31905854298021014</v>
      </c>
      <c r="G1414" s="10">
        <v>-1.416261190639978</v>
      </c>
      <c r="H1414" s="10">
        <v>-1.9222938733071295</v>
      </c>
    </row>
    <row r="1415" spans="2:8" x14ac:dyDescent="0.35">
      <c r="B1415" s="8" t="s">
        <v>84</v>
      </c>
      <c r="C1415" s="9">
        <v>-0.79404471972718682</v>
      </c>
      <c r="D1415" s="9">
        <v>-0.65320068815794674</v>
      </c>
      <c r="E1415" s="9">
        <v>-0.45414367378832843</v>
      </c>
      <c r="F1415" s="9">
        <v>-0.67271379544020171</v>
      </c>
      <c r="G1415" s="9">
        <v>0.14569100018075182</v>
      </c>
      <c r="H1415" s="9">
        <v>0.19275744344668416</v>
      </c>
    </row>
    <row r="1416" spans="2:8" x14ac:dyDescent="0.35">
      <c r="B1416" s="8" t="s">
        <v>85</v>
      </c>
      <c r="C1416" s="10">
        <v>-0.79404471972718682</v>
      </c>
      <c r="D1416" s="10">
        <v>-1.052550871913279</v>
      </c>
      <c r="E1416" s="10">
        <v>-0.4325306081601577</v>
      </c>
      <c r="F1416" s="10">
        <v>-0.67271379544020171</v>
      </c>
      <c r="G1416" s="10">
        <v>0.10106379472873096</v>
      </c>
      <c r="H1416" s="10">
        <v>0.13878716846744896</v>
      </c>
    </row>
    <row r="1417" spans="2:8" x14ac:dyDescent="0.35">
      <c r="B1417" s="8" t="s">
        <v>86</v>
      </c>
      <c r="C1417" s="9">
        <v>1.8944531502152568</v>
      </c>
      <c r="D1417" s="9">
        <v>1.742900414374047</v>
      </c>
      <c r="E1417" s="9">
        <v>0.94062951859199595</v>
      </c>
      <c r="F1417" s="9">
        <v>1.310830881400622</v>
      </c>
      <c r="G1417" s="9">
        <v>-1.2532728240049409E-2</v>
      </c>
      <c r="H1417" s="9">
        <v>0.16796029007784635</v>
      </c>
    </row>
    <row r="1418" spans="2:8" x14ac:dyDescent="0.35">
      <c r="B1418" s="8" t="s">
        <v>87</v>
      </c>
      <c r="C1418" s="10">
        <v>0.8190540022382794</v>
      </c>
      <c r="D1418" s="10">
        <v>0.94420004686338244</v>
      </c>
      <c r="E1418" s="10">
        <v>5.4492684123708859</v>
      </c>
      <c r="F1418" s="10">
        <v>0.31905854298021014</v>
      </c>
      <c r="G1418" s="10">
        <v>0.11729186943855677</v>
      </c>
      <c r="H1418" s="10">
        <v>0.50272186055715695</v>
      </c>
    </row>
    <row r="1419" spans="2:8" x14ac:dyDescent="0.35">
      <c r="B1419" s="8" t="s">
        <v>88</v>
      </c>
      <c r="C1419" s="9">
        <v>1.8944531502152568</v>
      </c>
      <c r="D1419" s="9">
        <v>1.742900414374047</v>
      </c>
      <c r="E1419" s="9">
        <v>-0.13912712876906747</v>
      </c>
      <c r="F1419" s="9">
        <v>1.310830881400622</v>
      </c>
      <c r="G1419" s="9">
        <v>-1.8747043011925555</v>
      </c>
      <c r="H1419" s="9">
        <v>-2.7967581935787922</v>
      </c>
    </row>
    <row r="1420" spans="2:8" x14ac:dyDescent="0.35">
      <c r="B1420" s="8" t="s">
        <v>89</v>
      </c>
      <c r="C1420" s="10">
        <v>-0.79404471972718682</v>
      </c>
      <c r="D1420" s="10">
        <v>0.94420004686338244</v>
      </c>
      <c r="E1420" s="10">
        <v>-0.25384180764368253</v>
      </c>
      <c r="F1420" s="10">
        <v>-0.67271379544020171</v>
      </c>
      <c r="G1420" s="10">
        <v>0.14569100018075182</v>
      </c>
      <c r="H1420" s="10">
        <v>0.34883364406231043</v>
      </c>
    </row>
    <row r="1421" spans="2:8" x14ac:dyDescent="0.35">
      <c r="B1421" s="8" t="s">
        <v>90</v>
      </c>
      <c r="C1421" s="9">
        <v>0.28135442824979062</v>
      </c>
      <c r="D1421" s="9">
        <v>-1.052550871913279</v>
      </c>
      <c r="E1421" s="9">
        <v>0.39259123636220611</v>
      </c>
      <c r="F1421" s="9">
        <v>0.31905854298021014</v>
      </c>
      <c r="G1421" s="9">
        <v>0.45808143834489773</v>
      </c>
      <c r="H1421" s="9">
        <v>0.55377482337535233</v>
      </c>
    </row>
    <row r="1422" spans="2:8" x14ac:dyDescent="0.35">
      <c r="B1422" s="8" t="s">
        <v>91</v>
      </c>
      <c r="C1422" s="10">
        <v>-0.2563451457386981</v>
      </c>
      <c r="D1422" s="10">
        <v>-0.25385050440261442</v>
      </c>
      <c r="E1422" s="10">
        <v>-0.4145280161254189</v>
      </c>
      <c r="F1422" s="10">
        <v>-0.67271379544020171</v>
      </c>
      <c r="G1422" s="10">
        <v>-0.19915558740304565</v>
      </c>
      <c r="H1422" s="10">
        <v>-6.349111544278265E-3</v>
      </c>
    </row>
    <row r="1423" spans="2:8" x14ac:dyDescent="0.35">
      <c r="B1423" s="8" t="s">
        <v>92</v>
      </c>
      <c r="C1423" s="9">
        <v>-0.79404471972718682</v>
      </c>
      <c r="D1423" s="9">
        <v>-1.052550871913279</v>
      </c>
      <c r="E1423" s="9">
        <v>-0.45675422762385093</v>
      </c>
      <c r="F1423" s="9">
        <v>-0.67271379544020171</v>
      </c>
      <c r="G1423" s="9">
        <v>-0.1220722325313733</v>
      </c>
      <c r="H1423" s="9">
        <v>-9.75151165767702E-2</v>
      </c>
    </row>
    <row r="1424" spans="2:8" x14ac:dyDescent="0.35">
      <c r="B1424" s="8" t="s">
        <v>93</v>
      </c>
      <c r="C1424" s="10">
        <v>-0.2563451457386981</v>
      </c>
      <c r="D1424" s="10">
        <v>-0.65320068815794674</v>
      </c>
      <c r="E1424" s="10">
        <v>-0.40669659998147473</v>
      </c>
      <c r="F1424" s="10">
        <v>-1.6644861338606134</v>
      </c>
      <c r="G1424" s="10">
        <v>0.48242355040963636</v>
      </c>
      <c r="H1424" s="10">
        <v>0.32330716265321263</v>
      </c>
    </row>
    <row r="1425" spans="2:8" x14ac:dyDescent="0.35">
      <c r="B1425" s="8" t="s">
        <v>94</v>
      </c>
      <c r="C1425" s="9">
        <v>-0.79404471972718682</v>
      </c>
      <c r="D1425" s="9">
        <v>-1.052550871913279</v>
      </c>
      <c r="E1425" s="9">
        <v>-0.45063133119588017</v>
      </c>
      <c r="F1425" s="9">
        <v>-0.67271379544020171</v>
      </c>
      <c r="G1425" s="9">
        <v>-5.3102915014613783E-2</v>
      </c>
      <c r="H1425" s="9">
        <v>5.5643771877816273E-2</v>
      </c>
    </row>
    <row r="1426" spans="2:8" x14ac:dyDescent="0.35">
      <c r="B1426" s="8" t="s">
        <v>95</v>
      </c>
      <c r="C1426" s="10">
        <v>1.3567535762267682</v>
      </c>
      <c r="D1426" s="10">
        <v>0.14549967935271788</v>
      </c>
      <c r="E1426" s="10">
        <v>-0.34278777240272329</v>
      </c>
      <c r="F1426" s="10">
        <v>1.310830881400622</v>
      </c>
      <c r="G1426" s="10">
        <v>-0.25189683020997938</v>
      </c>
      <c r="H1426" s="10">
        <v>-0.16680128040146411</v>
      </c>
    </row>
    <row r="1427" spans="2:8" x14ac:dyDescent="0.35">
      <c r="B1427" s="8" t="s">
        <v>96</v>
      </c>
      <c r="C1427" s="9">
        <v>1.3567535762267682</v>
      </c>
      <c r="D1427" s="9">
        <v>0.94420004686338244</v>
      </c>
      <c r="E1427" s="9">
        <v>-0.11780490736740282</v>
      </c>
      <c r="F1427" s="9">
        <v>-0.67271379544020171</v>
      </c>
      <c r="G1427" s="9">
        <v>0.25117348579461929</v>
      </c>
      <c r="H1427" s="9">
        <v>0.7127683361520184</v>
      </c>
    </row>
    <row r="1428" spans="2:8" x14ac:dyDescent="0.35">
      <c r="B1428" s="8" t="s">
        <v>97</v>
      </c>
      <c r="C1428" s="10">
        <v>-0.79404471972718682</v>
      </c>
      <c r="D1428" s="10">
        <v>0.94420004686338244</v>
      </c>
      <c r="E1428" s="10">
        <v>-0.39388216241056567</v>
      </c>
      <c r="F1428" s="10">
        <v>-0.67271379544020171</v>
      </c>
      <c r="G1428" s="10">
        <v>-0.28435297962963091</v>
      </c>
      <c r="H1428" s="10">
        <v>-0.2302528199040785</v>
      </c>
    </row>
    <row r="1429" spans="2:8" x14ac:dyDescent="0.35">
      <c r="B1429" s="8" t="s">
        <v>98</v>
      </c>
      <c r="C1429" s="9">
        <v>-0.2563451457386981</v>
      </c>
      <c r="D1429" s="9">
        <v>0.94420004686338244</v>
      </c>
      <c r="E1429" s="9">
        <v>-0.18132853334909052</v>
      </c>
      <c r="F1429" s="9">
        <v>-0.67271379544020171</v>
      </c>
      <c r="G1429" s="9">
        <v>0.31202876595646589</v>
      </c>
      <c r="H1429" s="9">
        <v>0.39551063863894631</v>
      </c>
    </row>
    <row r="1430" spans="2:8" x14ac:dyDescent="0.35">
      <c r="B1430" s="8" t="s">
        <v>99</v>
      </c>
      <c r="C1430" s="10">
        <v>-1.3317442937156756</v>
      </c>
      <c r="D1430" s="10">
        <v>-0.65320068815794674</v>
      </c>
      <c r="E1430" s="10">
        <v>-0.43307090707210649</v>
      </c>
      <c r="F1430" s="10">
        <v>0.31905854298021014</v>
      </c>
      <c r="G1430" s="10">
        <v>2.1742003389089728</v>
      </c>
      <c r="H1430" s="10">
        <v>0.77767853173515256</v>
      </c>
    </row>
    <row r="1431" spans="2:8" x14ac:dyDescent="0.35">
      <c r="B1431" s="8" t="s">
        <v>100</v>
      </c>
      <c r="C1431" s="9">
        <v>1.8944531502152568</v>
      </c>
      <c r="D1431" s="9">
        <v>1.742900414374047</v>
      </c>
      <c r="E1431" s="9">
        <v>0.14569811737428726</v>
      </c>
      <c r="F1431" s="9">
        <v>1.310830881400622</v>
      </c>
      <c r="G1431" s="9">
        <v>0.19437522431022911</v>
      </c>
      <c r="H1431" s="9">
        <v>0.41228518356492483</v>
      </c>
    </row>
    <row r="1432" spans="2:8" x14ac:dyDescent="0.35">
      <c r="B1432" s="8" t="s">
        <v>101</v>
      </c>
      <c r="C1432" s="10">
        <v>-0.79404471972718682</v>
      </c>
      <c r="D1432" s="10">
        <v>-0.25385050440261442</v>
      </c>
      <c r="E1432" s="10">
        <v>-0.42234132682767228</v>
      </c>
      <c r="F1432" s="10">
        <v>0.31905854298021014</v>
      </c>
      <c r="G1432" s="10">
        <v>-0.20726962475795857</v>
      </c>
      <c r="H1432" s="10">
        <v>-0.13981614291184646</v>
      </c>
    </row>
    <row r="1433" spans="2:8" x14ac:dyDescent="0.35">
      <c r="B1433" s="8" t="s">
        <v>102</v>
      </c>
      <c r="C1433" s="9">
        <v>0.8190540022382794</v>
      </c>
      <c r="D1433" s="9">
        <v>2.5416007818847115</v>
      </c>
      <c r="E1433" s="9">
        <v>-0.10780029876110607</v>
      </c>
      <c r="F1433" s="9">
        <v>0.31905854298021014</v>
      </c>
      <c r="G1433" s="9">
        <v>0.14569100018075182</v>
      </c>
      <c r="H1433" s="9">
        <v>0.27006621571423733</v>
      </c>
    </row>
    <row r="1434" spans="2:8" x14ac:dyDescent="0.35">
      <c r="B1434" s="8" t="s">
        <v>103</v>
      </c>
      <c r="C1434" s="10">
        <v>-0.2563451457386981</v>
      </c>
      <c r="D1434" s="10">
        <v>0.54484986310805017</v>
      </c>
      <c r="E1434" s="10">
        <v>-0.34932726706447925</v>
      </c>
      <c r="F1434" s="10">
        <v>0.31905854298021014</v>
      </c>
      <c r="G1434" s="10">
        <v>0.22277435505242424</v>
      </c>
      <c r="H1434" s="10">
        <v>0.21390795661422229</v>
      </c>
    </row>
    <row r="1435" spans="2:8" x14ac:dyDescent="0.35">
      <c r="B1435" s="8" t="s">
        <v>104</v>
      </c>
      <c r="C1435" s="9">
        <v>0.28135442824979062</v>
      </c>
      <c r="D1435" s="9">
        <v>-0.65320068815794674</v>
      </c>
      <c r="E1435" s="9">
        <v>2.0036366763796762E-2</v>
      </c>
      <c r="F1435" s="9">
        <v>-0.67271379544020171</v>
      </c>
      <c r="G1435" s="9">
        <v>0.44996740098998489</v>
      </c>
      <c r="H1435" s="9">
        <v>0.37508945351166817</v>
      </c>
    </row>
    <row r="1436" spans="2:8" x14ac:dyDescent="0.35">
      <c r="B1436" s="8" t="s">
        <v>105</v>
      </c>
      <c r="C1436" s="10">
        <v>-0.79404471972718682</v>
      </c>
      <c r="D1436" s="10">
        <v>-1.052550871913279</v>
      </c>
      <c r="E1436" s="10">
        <v>-0.44864841293696789</v>
      </c>
      <c r="F1436" s="10">
        <v>1.310830881400622</v>
      </c>
      <c r="G1436" s="10">
        <v>0.95303771699458362</v>
      </c>
      <c r="H1436" s="10">
        <v>0.23505846978176043</v>
      </c>
    </row>
    <row r="1437" spans="2:8" x14ac:dyDescent="0.35">
      <c r="B1437" s="8" t="s">
        <v>106</v>
      </c>
      <c r="C1437" s="9">
        <v>-0.79404471972718682</v>
      </c>
      <c r="D1437" s="9">
        <v>-1.052550871913279</v>
      </c>
      <c r="E1437" s="9">
        <v>-0.46625693490131176</v>
      </c>
      <c r="F1437" s="9">
        <v>-0.67271379544020171</v>
      </c>
      <c r="G1437" s="9">
        <v>-0.22349769946778433</v>
      </c>
      <c r="H1437" s="9">
        <v>-0.15002673547548559</v>
      </c>
    </row>
    <row r="1438" spans="2:8" x14ac:dyDescent="0.35">
      <c r="B1438" s="8" t="s">
        <v>107</v>
      </c>
      <c r="C1438" s="10">
        <v>0.28135442824979062</v>
      </c>
      <c r="D1438" s="10">
        <v>-0.25385050440261442</v>
      </c>
      <c r="E1438" s="10">
        <v>-0.39835282084574658</v>
      </c>
      <c r="F1438" s="10">
        <v>0.31905854298021014</v>
      </c>
      <c r="G1438" s="10">
        <v>4.4265533244340773E-2</v>
      </c>
      <c r="H1438" s="10">
        <v>0.24526906234539952</v>
      </c>
    </row>
    <row r="1439" spans="2:8" x14ac:dyDescent="0.35">
      <c r="B1439" s="8" t="s">
        <v>108</v>
      </c>
      <c r="C1439" s="9">
        <v>-0.79404471972718682</v>
      </c>
      <c r="D1439" s="9">
        <v>-0.65320068815794674</v>
      </c>
      <c r="E1439" s="9">
        <v>-0.44628955660747921</v>
      </c>
      <c r="F1439" s="9">
        <v>-1.6644861338606134</v>
      </c>
      <c r="G1439" s="9">
        <v>-0.45069074540534498</v>
      </c>
      <c r="H1439" s="9">
        <v>-0.42133676645218165</v>
      </c>
    </row>
    <row r="1440" spans="2:8" x14ac:dyDescent="0.35">
      <c r="B1440" s="8" t="s">
        <v>109</v>
      </c>
      <c r="C1440" s="10">
        <v>-0.79404471972718682</v>
      </c>
      <c r="D1440" s="10">
        <v>-0.65320068815794674</v>
      </c>
      <c r="E1440" s="10">
        <v>-0.38676938511639497</v>
      </c>
      <c r="F1440" s="10">
        <v>-0.67271379544020171</v>
      </c>
      <c r="G1440" s="10">
        <v>-2.7063931300711261</v>
      </c>
      <c r="H1440" s="10">
        <v>-3.5253569057984677</v>
      </c>
    </row>
    <row r="1441" spans="2:8" x14ac:dyDescent="0.35">
      <c r="B1441" s="8" t="s">
        <v>110</v>
      </c>
      <c r="C1441" s="9">
        <v>-0.79404471972718682</v>
      </c>
      <c r="D1441" s="9">
        <v>-0.25385050440261442</v>
      </c>
      <c r="E1441" s="9">
        <v>-0.39953694118803779</v>
      </c>
      <c r="F1441" s="9">
        <v>-1.6644861338606134</v>
      </c>
      <c r="G1441" s="9">
        <v>-0.13830030724119907</v>
      </c>
      <c r="H1441" s="9">
        <v>0.14680977691030822</v>
      </c>
    </row>
    <row r="1442" spans="2:8" x14ac:dyDescent="0.35">
      <c r="B1442" s="8" t="s">
        <v>111</v>
      </c>
      <c r="C1442" s="10">
        <v>0.28135442824979062</v>
      </c>
      <c r="D1442" s="10">
        <v>2.1422505981293791</v>
      </c>
      <c r="E1442" s="10">
        <v>1.92772673535867</v>
      </c>
      <c r="F1442" s="10">
        <v>0.31905854298021014</v>
      </c>
      <c r="G1442" s="10">
        <v>0.96115175434949651</v>
      </c>
      <c r="H1442" s="10">
        <v>1.080349668443026</v>
      </c>
    </row>
    <row r="1443" spans="2:8" x14ac:dyDescent="0.35">
      <c r="B1443" s="8" t="s">
        <v>112</v>
      </c>
      <c r="C1443" s="9">
        <v>-0.2563451457386981</v>
      </c>
      <c r="D1443" s="9">
        <v>-0.25385050440261442</v>
      </c>
      <c r="E1443" s="9">
        <v>-0.45054171664616594</v>
      </c>
      <c r="F1443" s="9">
        <v>-1.6644861338606134</v>
      </c>
      <c r="G1443" s="9">
        <v>-0.17887049401576346</v>
      </c>
      <c r="H1443" s="9">
        <v>-0.13106420642872724</v>
      </c>
    </row>
    <row r="1444" spans="2:8" x14ac:dyDescent="0.35">
      <c r="B1444" s="8" t="s">
        <v>113</v>
      </c>
      <c r="C1444" s="10">
        <v>-1.3317442937156756</v>
      </c>
      <c r="D1444" s="10">
        <v>-1.052550871913279</v>
      </c>
      <c r="E1444" s="10">
        <v>-1.8942941646726542E-2</v>
      </c>
      <c r="F1444" s="10">
        <v>0.31905854298021014</v>
      </c>
      <c r="G1444" s="10">
        <v>-0.31275211037182604</v>
      </c>
      <c r="H1444" s="10">
        <v>-0.16971859256250382</v>
      </c>
    </row>
    <row r="1445" spans="2:8" x14ac:dyDescent="0.35">
      <c r="B1445" s="8" t="s">
        <v>114</v>
      </c>
      <c r="C1445" s="9">
        <v>-0.79404471972718682</v>
      </c>
      <c r="D1445" s="9">
        <v>-1.052550871913279</v>
      </c>
      <c r="E1445" s="9">
        <v>-0.44396964736543942</v>
      </c>
      <c r="F1445" s="9">
        <v>-1.6644861338606134</v>
      </c>
      <c r="G1445" s="9">
        <v>0.30797174727900944</v>
      </c>
      <c r="H1445" s="9">
        <v>0.11982463942069063</v>
      </c>
    </row>
    <row r="1446" spans="2:8" x14ac:dyDescent="0.35">
      <c r="B1446" s="8" t="s">
        <v>115</v>
      </c>
      <c r="C1446" s="10">
        <v>-0.2563451457386981</v>
      </c>
      <c r="D1446" s="10">
        <v>-0.25385050440261442</v>
      </c>
      <c r="E1446" s="10">
        <v>-0.39419228916688004</v>
      </c>
      <c r="F1446" s="10">
        <v>-0.67271379544020171</v>
      </c>
      <c r="G1446" s="10">
        <v>0.58790603602350389</v>
      </c>
      <c r="H1446" s="10">
        <v>0.35248028426361011</v>
      </c>
    </row>
    <row r="1447" spans="2:8" x14ac:dyDescent="0.35">
      <c r="B1447" s="8" t="s">
        <v>116</v>
      </c>
      <c r="C1447" s="9">
        <v>-0.2563451457386981</v>
      </c>
      <c r="D1447" s="9">
        <v>0.94420004686338244</v>
      </c>
      <c r="E1447" s="9">
        <v>2.3330986544434342</v>
      </c>
      <c r="F1447" s="9">
        <v>1.310830881400622</v>
      </c>
      <c r="G1447" s="9">
        <v>0.47836653173217997</v>
      </c>
      <c r="H1447" s="9">
        <v>0.75434003444683484</v>
      </c>
    </row>
    <row r="1448" spans="2:8" x14ac:dyDescent="0.35">
      <c r="B1448" s="8" t="s">
        <v>117</v>
      </c>
      <c r="C1448" s="10">
        <v>2.4321527242037453</v>
      </c>
      <c r="D1448" s="10">
        <v>0.94420004686338244</v>
      </c>
      <c r="E1448" s="10">
        <v>3.8269429910277588</v>
      </c>
      <c r="F1448" s="10">
        <v>2.3026032198210338</v>
      </c>
      <c r="G1448" s="10">
        <v>0.73801572708939212</v>
      </c>
      <c r="H1448" s="10">
        <v>1.0336726738663902</v>
      </c>
    </row>
    <row r="1449" spans="2:8" x14ac:dyDescent="0.35">
      <c r="B1449" s="8" t="s">
        <v>118</v>
      </c>
      <c r="C1449" s="9">
        <v>0.28135442824979062</v>
      </c>
      <c r="D1449" s="9">
        <v>0.94420004686338244</v>
      </c>
      <c r="E1449" s="9">
        <v>0.80528536899215863</v>
      </c>
      <c r="F1449" s="9">
        <v>2.3026032198210338</v>
      </c>
      <c r="G1449" s="9">
        <v>0.14974801885820824</v>
      </c>
      <c r="H1449" s="9">
        <v>0.76746793917151357</v>
      </c>
    </row>
    <row r="1450" spans="2:8" x14ac:dyDescent="0.35">
      <c r="B1450" s="8" t="s">
        <v>119</v>
      </c>
      <c r="C1450" s="10">
        <v>-0.2563451457386981</v>
      </c>
      <c r="D1450" s="10">
        <v>-1.052550871913279</v>
      </c>
      <c r="E1450" s="10">
        <v>-0.44276553869317409</v>
      </c>
      <c r="F1450" s="10">
        <v>-0.67271379544020171</v>
      </c>
      <c r="G1450" s="10">
        <v>-0.23566875550015365</v>
      </c>
      <c r="H1450" s="10">
        <v>-0.15513203175730514</v>
      </c>
    </row>
    <row r="1451" spans="2:8" x14ac:dyDescent="0.35">
      <c r="B1451" s="8" t="s">
        <v>120</v>
      </c>
      <c r="C1451" s="9">
        <v>0.8190540022382794</v>
      </c>
      <c r="D1451" s="9">
        <v>0.14549967935271788</v>
      </c>
      <c r="E1451" s="9">
        <v>-0.45236183849611422</v>
      </c>
      <c r="F1451" s="9">
        <v>0.31905854298021014</v>
      </c>
      <c r="G1451" s="9">
        <v>0.48242355040963636</v>
      </c>
      <c r="H1451" s="9">
        <v>0.40499190316232547</v>
      </c>
    </row>
    <row r="1452" spans="2:8" x14ac:dyDescent="0.35">
      <c r="B1452" s="8" t="s">
        <v>121</v>
      </c>
      <c r="C1452" s="10">
        <v>-1.3317442937156756</v>
      </c>
      <c r="D1452" s="10">
        <v>-1.4519010556686112</v>
      </c>
      <c r="E1452" s="10">
        <v>-0.4455806954501893</v>
      </c>
      <c r="F1452" s="10">
        <v>0.31905854298021014</v>
      </c>
      <c r="G1452" s="10">
        <v>-0.8442215571186199</v>
      </c>
      <c r="H1452" s="10">
        <v>-0.9880246537341516</v>
      </c>
    </row>
    <row r="1453" spans="2:8" x14ac:dyDescent="0.35">
      <c r="B1453" s="8" t="s">
        <v>122</v>
      </c>
      <c r="C1453" s="9">
        <v>1.3567535762267682</v>
      </c>
      <c r="D1453" s="9">
        <v>-0.25385050440261442</v>
      </c>
      <c r="E1453" s="9">
        <v>-0.24146090311237972</v>
      </c>
      <c r="F1453" s="9">
        <v>0.31905854298021014</v>
      </c>
      <c r="G1453" s="9">
        <v>2.9612619623355223</v>
      </c>
      <c r="H1453" s="9">
        <v>1.576292735819782</v>
      </c>
    </row>
    <row r="1454" spans="2:8" x14ac:dyDescent="0.35">
      <c r="B1454" s="8" t="s">
        <v>123</v>
      </c>
      <c r="C1454" s="10">
        <v>-0.79404471972718682</v>
      </c>
      <c r="D1454" s="10">
        <v>-1.052550871913279</v>
      </c>
      <c r="E1454" s="10">
        <v>-0.45440118371419486</v>
      </c>
      <c r="F1454" s="10">
        <v>-0.67271379544020171</v>
      </c>
      <c r="G1454" s="10">
        <v>-9.3673101789178204E-2</v>
      </c>
      <c r="H1454" s="10">
        <v>-0.15659068783782498</v>
      </c>
    </row>
    <row r="1455" spans="2:8" x14ac:dyDescent="0.35">
      <c r="B1455" s="8" t="s">
        <v>124</v>
      </c>
      <c r="C1455" s="9">
        <v>0.28135442824979062</v>
      </c>
      <c r="D1455" s="9">
        <v>0.14549967935271788</v>
      </c>
      <c r="E1455" s="9">
        <v>0.34751411095090451</v>
      </c>
      <c r="F1455" s="9">
        <v>0.31905854298021014</v>
      </c>
      <c r="G1455" s="9">
        <v>8.8892738696361634E-2</v>
      </c>
      <c r="H1455" s="9">
        <v>0.58294794498574976</v>
      </c>
    </row>
    <row r="1456" spans="2:8" x14ac:dyDescent="0.35">
      <c r="B1456" s="8" t="s">
        <v>125</v>
      </c>
      <c r="C1456" s="10">
        <v>0.28135442824979062</v>
      </c>
      <c r="D1456" s="10">
        <v>0.54484986310805017</v>
      </c>
      <c r="E1456" s="10">
        <v>-0.32718153666097988</v>
      </c>
      <c r="F1456" s="10">
        <v>1.310830881400622</v>
      </c>
      <c r="G1456" s="10">
        <v>0.62847622279806836</v>
      </c>
      <c r="H1456" s="10">
        <v>0.81049829354684977</v>
      </c>
    </row>
    <row r="1457" spans="2:8" x14ac:dyDescent="0.35">
      <c r="B1457" s="8" t="s">
        <v>126</v>
      </c>
      <c r="C1457" s="9">
        <v>0.8190540022382794</v>
      </c>
      <c r="D1457" s="9">
        <v>-0.25385050440261442</v>
      </c>
      <c r="E1457" s="9">
        <v>-0.33681078400830128</v>
      </c>
      <c r="F1457" s="9">
        <v>0.31905854298021014</v>
      </c>
      <c r="G1457" s="9">
        <v>-1.671853367319734</v>
      </c>
      <c r="H1457" s="9">
        <v>-1.8573836777239952</v>
      </c>
    </row>
    <row r="1458" spans="2:8" x14ac:dyDescent="0.35">
      <c r="B1458" s="8" t="s">
        <v>127</v>
      </c>
      <c r="C1458" s="10">
        <v>-0.79404471972718682</v>
      </c>
      <c r="D1458" s="10">
        <v>-0.65320068815794674</v>
      </c>
      <c r="E1458" s="10">
        <v>-0.45148455031680412</v>
      </c>
      <c r="F1458" s="10">
        <v>-0.67271379544020171</v>
      </c>
      <c r="G1458" s="10">
        <v>0.12134888811601319</v>
      </c>
      <c r="H1458" s="10">
        <v>0.13076456002458967</v>
      </c>
    </row>
    <row r="1459" spans="2:8" x14ac:dyDescent="0.35">
      <c r="B1459" s="8" t="s">
        <v>128</v>
      </c>
      <c r="C1459" s="9">
        <v>-0.79404471972718682</v>
      </c>
      <c r="D1459" s="9">
        <v>-1.052550871913279</v>
      </c>
      <c r="E1459" s="9">
        <v>-0.43434343350083299</v>
      </c>
      <c r="F1459" s="9">
        <v>-0.67271379544020171</v>
      </c>
      <c r="G1459" s="9">
        <v>0.14974801885820824</v>
      </c>
      <c r="H1459" s="9">
        <v>0.17598289852070567</v>
      </c>
    </row>
    <row r="1460" spans="2:8" x14ac:dyDescent="0.35">
      <c r="B1460" s="8" t="s">
        <v>129</v>
      </c>
      <c r="C1460" s="10">
        <v>2.4321527242037453</v>
      </c>
      <c r="D1460" s="10">
        <v>2.1422505981293791</v>
      </c>
      <c r="E1460" s="10">
        <v>1.0804282161461667</v>
      </c>
      <c r="F1460" s="10">
        <v>1.310830881400622</v>
      </c>
      <c r="G1460" s="10">
        <v>0.10917783208364386</v>
      </c>
      <c r="H1460" s="10">
        <v>0.29559269712333508</v>
      </c>
    </row>
    <row r="1461" spans="2:8" x14ac:dyDescent="0.35">
      <c r="B1461" s="8" t="s">
        <v>130</v>
      </c>
      <c r="C1461" s="9">
        <v>-0.79404471972718682</v>
      </c>
      <c r="D1461" s="9">
        <v>-1.052550871913279</v>
      </c>
      <c r="E1461" s="9">
        <v>0.32371893073914881</v>
      </c>
      <c r="F1461" s="9">
        <v>0.31905854298021014</v>
      </c>
      <c r="G1461" s="9">
        <v>6.4550626631623004E-2</v>
      </c>
      <c r="H1461" s="9">
        <v>0.35175095622335012</v>
      </c>
    </row>
    <row r="1462" spans="2:8" x14ac:dyDescent="0.35">
      <c r="B1462" s="8" t="s">
        <v>131</v>
      </c>
      <c r="C1462" s="10">
        <v>1.8944531502152568</v>
      </c>
      <c r="D1462" s="10">
        <v>1.3435502306187148</v>
      </c>
      <c r="E1462" s="10">
        <v>-6.7669090969986606E-2</v>
      </c>
      <c r="F1462" s="10">
        <v>1.310830881400622</v>
      </c>
      <c r="G1462" s="10">
        <v>-0.1707564566608506</v>
      </c>
      <c r="H1462" s="10">
        <v>-4.7191481798834617E-2</v>
      </c>
    </row>
    <row r="1463" spans="2:8" x14ac:dyDescent="0.35">
      <c r="B1463" s="8" t="s">
        <v>132</v>
      </c>
      <c r="C1463" s="9">
        <v>-0.79404471972718682</v>
      </c>
      <c r="D1463" s="9">
        <v>0.14549967935271788</v>
      </c>
      <c r="E1463" s="9">
        <v>2.8091607187546153E-2</v>
      </c>
      <c r="F1463" s="9">
        <v>-0.67271379544020171</v>
      </c>
      <c r="G1463" s="9">
        <v>5.6436589276710095E-2</v>
      </c>
      <c r="H1463" s="9">
        <v>0.18400550696356499</v>
      </c>
    </row>
    <row r="1464" spans="2:8" x14ac:dyDescent="0.35">
      <c r="B1464" s="8" t="s">
        <v>133</v>
      </c>
      <c r="C1464" s="10">
        <v>0.28135442824979062</v>
      </c>
      <c r="D1464" s="10">
        <v>0.54484986310805017</v>
      </c>
      <c r="E1464" s="10">
        <v>0.80528536899215863</v>
      </c>
      <c r="F1464" s="10">
        <v>0.31905854298021014</v>
      </c>
      <c r="G1464" s="10">
        <v>0.16597609356803406</v>
      </c>
      <c r="H1464" s="10">
        <v>0.23505846978176043</v>
      </c>
    </row>
    <row r="1465" spans="2:8" x14ac:dyDescent="0.35">
      <c r="B1465" s="8" t="s">
        <v>134</v>
      </c>
      <c r="C1465" s="9">
        <v>-0.2563451457386981</v>
      </c>
      <c r="D1465" s="9">
        <v>0.54484986310805017</v>
      </c>
      <c r="E1465" s="9">
        <v>-0.40681699950128403</v>
      </c>
      <c r="F1465" s="9">
        <v>0.31905854298021014</v>
      </c>
      <c r="G1465" s="9">
        <v>-0.1626424193059377</v>
      </c>
      <c r="H1465" s="9">
        <v>4.7621163434957002E-2</v>
      </c>
    </row>
    <row r="1466" spans="2:8" x14ac:dyDescent="0.35">
      <c r="B1466" s="8" t="s">
        <v>135</v>
      </c>
      <c r="C1466" s="10">
        <v>-1.3317442937156756</v>
      </c>
      <c r="D1466" s="10">
        <v>-1.052550871913279</v>
      </c>
      <c r="E1466" s="10">
        <v>-0.4647316662985313</v>
      </c>
      <c r="F1466" s="10">
        <v>-0.67271379544020171</v>
      </c>
      <c r="G1466" s="10">
        <v>-0.19509856872558926</v>
      </c>
      <c r="H1466" s="10">
        <v>-0.15221471959626537</v>
      </c>
    </row>
    <row r="1467" spans="2:8" x14ac:dyDescent="0.35">
      <c r="B1467" s="8" t="s">
        <v>136</v>
      </c>
      <c r="C1467" s="9">
        <v>-0.2563451457386981</v>
      </c>
      <c r="D1467" s="9">
        <v>-0.65320068815794674</v>
      </c>
      <c r="E1467" s="9">
        <v>-0.42017223585208635</v>
      </c>
      <c r="F1467" s="9">
        <v>-1.6644861338606134</v>
      </c>
      <c r="G1467" s="9">
        <v>0.2958006912466401</v>
      </c>
      <c r="H1467" s="9">
        <v>0.11034337489731144</v>
      </c>
    </row>
    <row r="1468" spans="2:8" x14ac:dyDescent="0.35">
      <c r="B1468" s="8" t="s">
        <v>137</v>
      </c>
      <c r="C1468" s="10">
        <v>-0.79404471972718682</v>
      </c>
      <c r="D1468" s="10">
        <v>-0.25385050440261442</v>
      </c>
      <c r="E1468" s="10">
        <v>-0.44837586387723033</v>
      </c>
      <c r="F1468" s="10">
        <v>-0.67271379544020171</v>
      </c>
      <c r="G1468" s="10">
        <v>-0.1707564566608506</v>
      </c>
      <c r="H1468" s="10">
        <v>-6.3966026724813163E-2</v>
      </c>
    </row>
    <row r="1469" spans="2:8" x14ac:dyDescent="0.35">
      <c r="B1469" s="8" t="s">
        <v>138</v>
      </c>
      <c r="C1469" s="9">
        <v>0.8190540022382794</v>
      </c>
      <c r="D1469" s="9">
        <v>0.94420004686338244</v>
      </c>
      <c r="E1469" s="9">
        <v>-0.42785808581077489</v>
      </c>
      <c r="F1469" s="9">
        <v>0.31905854298021014</v>
      </c>
      <c r="G1469" s="9">
        <v>-0.26406788624234873</v>
      </c>
      <c r="H1469" s="9">
        <v>-0.20399701045472082</v>
      </c>
    </row>
    <row r="1470" spans="2:8" x14ac:dyDescent="0.35">
      <c r="B1470" s="8" t="s">
        <v>139</v>
      </c>
      <c r="C1470" s="10">
        <v>0.8190540022382794</v>
      </c>
      <c r="D1470" s="10">
        <v>0.94420004686338244</v>
      </c>
      <c r="E1470" s="10">
        <v>-0.21207051381020592</v>
      </c>
      <c r="F1470" s="10">
        <v>0.31905854298021014</v>
      </c>
      <c r="G1470" s="10">
        <v>4.020851456688436E-2</v>
      </c>
      <c r="H1470" s="10">
        <v>0.31674321029087321</v>
      </c>
    </row>
    <row r="1471" spans="2:8" x14ac:dyDescent="0.35">
      <c r="B1471" s="8" t="s">
        <v>140</v>
      </c>
      <c r="C1471" s="9">
        <v>-0.2563451457386981</v>
      </c>
      <c r="D1471" s="9">
        <v>0.14549967935271788</v>
      </c>
      <c r="E1471" s="9">
        <v>-0.41006514042187819</v>
      </c>
      <c r="F1471" s="9">
        <v>-0.67271379544020171</v>
      </c>
      <c r="G1471" s="9">
        <v>-0.21944068079032789</v>
      </c>
      <c r="H1471" s="9">
        <v>-0.1646132962806843</v>
      </c>
    </row>
    <row r="1472" spans="2:8" x14ac:dyDescent="0.35">
      <c r="B1472" s="8" t="s">
        <v>141</v>
      </c>
      <c r="C1472" s="10">
        <v>0.8190540022382794</v>
      </c>
      <c r="D1472" s="10">
        <v>0.94420004686338244</v>
      </c>
      <c r="E1472" s="10">
        <v>-3.684168586829769E-2</v>
      </c>
      <c r="F1472" s="10">
        <v>-0.67271379544020171</v>
      </c>
      <c r="G1472" s="10">
        <v>0.32419982198883529</v>
      </c>
      <c r="H1472" s="10">
        <v>0.43343569673246296</v>
      </c>
    </row>
    <row r="1473" spans="2:8" x14ac:dyDescent="0.35">
      <c r="B1473" s="8" t="s">
        <v>142</v>
      </c>
      <c r="C1473" s="9">
        <v>-1.3317442937156756</v>
      </c>
      <c r="D1473" s="9">
        <v>-1.052550871913279</v>
      </c>
      <c r="E1473" s="9">
        <v>-0.3641986014490492</v>
      </c>
      <c r="F1473" s="9">
        <v>0.31905854298021014</v>
      </c>
      <c r="G1473" s="9">
        <v>3.6184989880834655</v>
      </c>
      <c r="H1473" s="9">
        <v>0.9811610549676747</v>
      </c>
    </row>
    <row r="1474" spans="2:8" x14ac:dyDescent="0.35">
      <c r="B1474" s="8" t="s">
        <v>143</v>
      </c>
      <c r="C1474" s="10">
        <v>1.8944531502152568</v>
      </c>
      <c r="D1474" s="10">
        <v>1.742900414374047</v>
      </c>
      <c r="E1474" s="10">
        <v>0.15455888184041158</v>
      </c>
      <c r="F1474" s="10">
        <v>2.3026032198210338</v>
      </c>
      <c r="G1474" s="10">
        <v>0.23900242976224997</v>
      </c>
      <c r="H1474" s="10">
        <v>0.4538568818597411</v>
      </c>
    </row>
    <row r="1475" spans="2:8" x14ac:dyDescent="0.35">
      <c r="B1475" s="8" t="s">
        <v>144</v>
      </c>
      <c r="C1475" s="9">
        <v>-0.79404471972718682</v>
      </c>
      <c r="D1475" s="9">
        <v>-0.25385050440261442</v>
      </c>
      <c r="E1475" s="9">
        <v>-0.40804327507551713</v>
      </c>
      <c r="F1475" s="9">
        <v>0.31905854298021014</v>
      </c>
      <c r="G1475" s="9">
        <v>-0.22349769946778433</v>
      </c>
      <c r="H1475" s="9">
        <v>-0.12741756622742756</v>
      </c>
    </row>
    <row r="1476" spans="2:8" x14ac:dyDescent="0.35">
      <c r="B1476" s="8" t="s">
        <v>145</v>
      </c>
      <c r="C1476" s="10">
        <v>0.8190540022382794</v>
      </c>
      <c r="D1476" s="10">
        <v>2.5416007818847115</v>
      </c>
      <c r="E1476" s="10">
        <v>-0.11975427554995018</v>
      </c>
      <c r="F1476" s="10">
        <v>0.31905854298021014</v>
      </c>
      <c r="G1476" s="10">
        <v>0.10917783208364386</v>
      </c>
      <c r="H1476" s="10">
        <v>0.22193056505708161</v>
      </c>
    </row>
    <row r="1477" spans="2:8" x14ac:dyDescent="0.35">
      <c r="B1477" s="8" t="s">
        <v>146</v>
      </c>
      <c r="C1477" s="9">
        <v>-0.2563451457386981</v>
      </c>
      <c r="D1477" s="9">
        <v>0.14549967935271788</v>
      </c>
      <c r="E1477" s="9">
        <v>-0.35203518840918763</v>
      </c>
      <c r="F1477" s="9">
        <v>-0.67271379544020171</v>
      </c>
      <c r="G1477" s="9">
        <v>0.34854193405357392</v>
      </c>
      <c r="H1477" s="9">
        <v>0.29340471300255533</v>
      </c>
    </row>
    <row r="1478" spans="2:8" x14ac:dyDescent="0.35">
      <c r="B1478" s="8" t="s">
        <v>147</v>
      </c>
      <c r="C1478" s="10">
        <v>0.28135442824979062</v>
      </c>
      <c r="D1478" s="10">
        <v>-0.25385050440261442</v>
      </c>
      <c r="E1478" s="10">
        <v>-0.15717892255868984</v>
      </c>
      <c r="F1478" s="10">
        <v>-0.67271379544020171</v>
      </c>
      <c r="G1478" s="10">
        <v>0.35259895273103031</v>
      </c>
      <c r="H1478" s="10">
        <v>0.35831490858568954</v>
      </c>
    </row>
    <row r="1479" spans="2:8" x14ac:dyDescent="0.35">
      <c r="B1479" s="8" t="s">
        <v>148</v>
      </c>
      <c r="C1479" s="9">
        <v>-0.2563451457386981</v>
      </c>
      <c r="D1479" s="9">
        <v>-1.052550871913279</v>
      </c>
      <c r="E1479" s="9">
        <v>-0.46172733627195028</v>
      </c>
      <c r="F1479" s="9">
        <v>1.310830881400622</v>
      </c>
      <c r="G1479" s="9">
        <v>0.55950690528130886</v>
      </c>
      <c r="H1479" s="9">
        <v>0.27663016807657687</v>
      </c>
    </row>
    <row r="1480" spans="2:8" x14ac:dyDescent="0.35">
      <c r="B1480" s="8" t="s">
        <v>149</v>
      </c>
      <c r="C1480" s="10">
        <v>-0.79404471972718682</v>
      </c>
      <c r="D1480" s="10">
        <v>-1.052550871913279</v>
      </c>
      <c r="E1480" s="10">
        <v>-0.46598437778633378</v>
      </c>
      <c r="F1480" s="10">
        <v>-0.67271379544020171</v>
      </c>
      <c r="G1480" s="10">
        <v>-0.19104155004813278</v>
      </c>
      <c r="H1480" s="10">
        <v>-0.16825993648198398</v>
      </c>
    </row>
    <row r="1481" spans="2:8" x14ac:dyDescent="0.35">
      <c r="B1481" s="8" t="s">
        <v>150</v>
      </c>
      <c r="C1481" s="9">
        <v>0.28135442824979062</v>
      </c>
      <c r="D1481" s="9">
        <v>-0.25385050440261442</v>
      </c>
      <c r="E1481" s="9">
        <v>-0.39303636216607202</v>
      </c>
      <c r="F1481" s="9">
        <v>0.31905854298021014</v>
      </c>
      <c r="G1481" s="9">
        <v>0.65281833486280694</v>
      </c>
      <c r="H1481" s="9">
        <v>1.1452598640261602</v>
      </c>
    </row>
    <row r="1482" spans="2:8" x14ac:dyDescent="0.35">
      <c r="B1482" s="8" t="s">
        <v>151</v>
      </c>
      <c r="C1482" s="10">
        <v>-0.79404471972718682</v>
      </c>
      <c r="D1482" s="10">
        <v>-1.052550871913279</v>
      </c>
      <c r="E1482" s="10">
        <v>-0.43869346488788358</v>
      </c>
      <c r="F1482" s="10">
        <v>-1.6644861338606134</v>
      </c>
      <c r="G1482" s="10">
        <v>-0.67788379134290577</v>
      </c>
      <c r="H1482" s="10">
        <v>-0.72838387140161454</v>
      </c>
    </row>
    <row r="1483" spans="2:8" x14ac:dyDescent="0.35">
      <c r="B1483" s="8" t="s">
        <v>152</v>
      </c>
      <c r="C1483" s="9">
        <v>-0.79404471972718682</v>
      </c>
      <c r="D1483" s="9">
        <v>-1.052550871913279</v>
      </c>
      <c r="E1483" s="9">
        <v>-0.39261748966403703</v>
      </c>
      <c r="F1483" s="9">
        <v>-0.67271379544020171</v>
      </c>
      <c r="G1483" s="9">
        <v>-0.15047136327356839</v>
      </c>
      <c r="H1483" s="9">
        <v>-4.8904554637583522E-3</v>
      </c>
    </row>
    <row r="1484" spans="2:8" x14ac:dyDescent="0.35">
      <c r="B1484" s="8" t="s">
        <v>153</v>
      </c>
      <c r="C1484" s="10">
        <v>-0.79404471972718682</v>
      </c>
      <c r="D1484" s="10">
        <v>-0.25385050440261442</v>
      </c>
      <c r="E1484" s="10">
        <v>-0.40236433057677379</v>
      </c>
      <c r="F1484" s="10">
        <v>-0.67271379544020171</v>
      </c>
      <c r="G1484" s="10">
        <v>-0.11395819517646041</v>
      </c>
      <c r="H1484" s="10">
        <v>0.22193056505708161</v>
      </c>
    </row>
    <row r="1485" spans="2:8" x14ac:dyDescent="0.35">
      <c r="B1485" s="8" t="s">
        <v>154</v>
      </c>
      <c r="C1485" s="9">
        <v>0.28135442824979062</v>
      </c>
      <c r="D1485" s="9">
        <v>2.5416007818847115</v>
      </c>
      <c r="E1485" s="9">
        <v>1.7299947486768936</v>
      </c>
      <c r="F1485" s="9">
        <v>0.31905854298021014</v>
      </c>
      <c r="G1485" s="9">
        <v>0.96520877302695307</v>
      </c>
      <c r="H1485" s="9">
        <v>1.0176274569806716</v>
      </c>
    </row>
    <row r="1486" spans="2:8" x14ac:dyDescent="0.35">
      <c r="B1486" s="8" t="s">
        <v>155</v>
      </c>
      <c r="C1486" s="10">
        <v>-0.79404471972718682</v>
      </c>
      <c r="D1486" s="10">
        <v>-0.25385050440261442</v>
      </c>
      <c r="E1486" s="10">
        <v>-0.45366052242513538</v>
      </c>
      <c r="F1486" s="10">
        <v>-1.6644861338606134</v>
      </c>
      <c r="G1486" s="10">
        <v>-2.4792000841335655</v>
      </c>
      <c r="H1486" s="10">
        <v>-2.6268247601982271</v>
      </c>
    </row>
    <row r="1487" spans="2:8" x14ac:dyDescent="0.35">
      <c r="B1487" s="8" t="s">
        <v>156</v>
      </c>
      <c r="C1487" s="9">
        <v>-1.3317442937156756</v>
      </c>
      <c r="D1487" s="9">
        <v>-1.052550871913279</v>
      </c>
      <c r="E1487" s="9">
        <v>-9.794873972286057E-2</v>
      </c>
      <c r="F1487" s="9">
        <v>0.31905854298021014</v>
      </c>
      <c r="G1487" s="9">
        <v>-0.28840999830708741</v>
      </c>
      <c r="H1487" s="9">
        <v>-0.13398151858976701</v>
      </c>
    </row>
    <row r="1488" spans="2:8" x14ac:dyDescent="0.35">
      <c r="B1488" s="8" t="s">
        <v>157</v>
      </c>
      <c r="C1488" s="10">
        <v>-0.2563451457386981</v>
      </c>
      <c r="D1488" s="10">
        <v>-1.052550871913279</v>
      </c>
      <c r="E1488" s="10">
        <v>-0.44498460765883185</v>
      </c>
      <c r="F1488" s="10">
        <v>-0.67271379544020171</v>
      </c>
      <c r="G1488" s="10">
        <v>0.1335199441483825</v>
      </c>
      <c r="H1488" s="10">
        <v>4.9079819515476866E-2</v>
      </c>
    </row>
    <row r="1489" spans="2:8" x14ac:dyDescent="0.35">
      <c r="B1489" s="8" t="s">
        <v>158</v>
      </c>
      <c r="C1489" s="9">
        <v>-0.2563451457386981</v>
      </c>
      <c r="D1489" s="9">
        <v>-0.25385050440261442</v>
      </c>
      <c r="E1489" s="9">
        <v>-0.39369165597454403</v>
      </c>
      <c r="F1489" s="9">
        <v>-0.67271379544020171</v>
      </c>
      <c r="G1489" s="9">
        <v>0.53516479321657018</v>
      </c>
      <c r="H1489" s="9">
        <v>0.31382589812983352</v>
      </c>
    </row>
    <row r="1490" spans="2:8" x14ac:dyDescent="0.35">
      <c r="B1490" s="8" t="s">
        <v>159</v>
      </c>
      <c r="C1490" s="10">
        <v>0.28135442824979062</v>
      </c>
      <c r="D1490" s="10">
        <v>1.3435502306187148</v>
      </c>
      <c r="E1490" s="10">
        <v>2.6058732609128596</v>
      </c>
      <c r="F1490" s="10">
        <v>2.3026032198210338</v>
      </c>
      <c r="G1490" s="10">
        <v>0.43779634495761566</v>
      </c>
      <c r="H1490" s="10">
        <v>0.74485876992345568</v>
      </c>
    </row>
    <row r="1491" spans="2:8" x14ac:dyDescent="0.35">
      <c r="B1491" s="8" t="s">
        <v>160</v>
      </c>
      <c r="C1491" s="9">
        <v>1.8944531502152568</v>
      </c>
      <c r="D1491" s="9">
        <v>0.94420004686338244</v>
      </c>
      <c r="E1491" s="9">
        <v>4.3864036041784251</v>
      </c>
      <c r="F1491" s="9">
        <v>2.3026032198210338</v>
      </c>
      <c r="G1491" s="9">
        <v>0.7177306337021101</v>
      </c>
      <c r="H1491" s="9">
        <v>1.0329433458261301</v>
      </c>
    </row>
    <row r="1492" spans="2:8" x14ac:dyDescent="0.35">
      <c r="B1492" s="8" t="s">
        <v>161</v>
      </c>
      <c r="C1492" s="10">
        <v>0.28135442824979062</v>
      </c>
      <c r="D1492" s="10">
        <v>1.3435502306187148</v>
      </c>
      <c r="E1492" s="10">
        <v>0.41028054433275973</v>
      </c>
      <c r="F1492" s="10">
        <v>2.3026032198210338</v>
      </c>
      <c r="G1492" s="10">
        <v>3.615149588942794E-2</v>
      </c>
      <c r="H1492" s="10">
        <v>0.58513592910652956</v>
      </c>
    </row>
    <row r="1493" spans="2:8" x14ac:dyDescent="0.35">
      <c r="B1493" s="8" t="s">
        <v>162</v>
      </c>
      <c r="C1493" s="9">
        <v>-0.2563451457386981</v>
      </c>
      <c r="D1493" s="9">
        <v>-0.65320068815794674</v>
      </c>
      <c r="E1493" s="9">
        <v>-0.44504424579126367</v>
      </c>
      <c r="F1493" s="9">
        <v>-0.67271379544020171</v>
      </c>
      <c r="G1493" s="9">
        <v>-1.5298577136087583</v>
      </c>
      <c r="H1493" s="9">
        <v>-1.879992846972053</v>
      </c>
    </row>
    <row r="1494" spans="2:8" x14ac:dyDescent="0.35">
      <c r="B1494" s="8" t="s">
        <v>163</v>
      </c>
      <c r="C1494" s="10">
        <v>1.8944531502152568</v>
      </c>
      <c r="D1494" s="10">
        <v>0.54484986310805017</v>
      </c>
      <c r="E1494" s="10">
        <v>-0.46986159860425664</v>
      </c>
      <c r="F1494" s="10">
        <v>1.310830881400622</v>
      </c>
      <c r="G1494" s="10">
        <v>0.50676566247437504</v>
      </c>
      <c r="H1494" s="10">
        <v>0.40061593492076591</v>
      </c>
    </row>
    <row r="1495" spans="2:8" x14ac:dyDescent="0.35">
      <c r="B1495" s="8" t="s">
        <v>164</v>
      </c>
      <c r="C1495" s="9">
        <v>-1.3317442937156756</v>
      </c>
      <c r="D1495" s="9">
        <v>-1.4519010556686112</v>
      </c>
      <c r="E1495" s="9">
        <v>-0.43743684738177863</v>
      </c>
      <c r="F1495" s="9">
        <v>-0.67271379544020171</v>
      </c>
      <c r="G1495" s="9">
        <v>-0.84016453844116334</v>
      </c>
      <c r="H1495" s="9">
        <v>-1.300906383005664</v>
      </c>
    </row>
    <row r="1496" spans="2:8" x14ac:dyDescent="0.35">
      <c r="B1496" s="8" t="s">
        <v>165</v>
      </c>
      <c r="C1496" s="10">
        <v>1.3567535762267682</v>
      </c>
      <c r="D1496" s="10">
        <v>-0.25385050440261442</v>
      </c>
      <c r="E1496" s="10">
        <v>-0.21068988469365704</v>
      </c>
      <c r="F1496" s="10">
        <v>0.31905854298021014</v>
      </c>
      <c r="G1496" s="10">
        <v>2.9815470557228045</v>
      </c>
      <c r="H1496" s="10">
        <v>1.6127591378327788</v>
      </c>
    </row>
    <row r="1497" spans="2:8" x14ac:dyDescent="0.35">
      <c r="B1497" s="8" t="s">
        <v>166</v>
      </c>
      <c r="C1497" s="9">
        <v>-0.79404471972718682</v>
      </c>
      <c r="D1497" s="9">
        <v>-1.052550871913279</v>
      </c>
      <c r="E1497" s="9">
        <v>-0.45965320047047947</v>
      </c>
      <c r="F1497" s="9">
        <v>-0.67271379544020171</v>
      </c>
      <c r="G1497" s="9">
        <v>-0.2316117368226972</v>
      </c>
      <c r="H1497" s="9">
        <v>-0.24629803678979709</v>
      </c>
    </row>
    <row r="1498" spans="2:8" x14ac:dyDescent="0.35">
      <c r="B1498" s="8" t="s">
        <v>167</v>
      </c>
      <c r="C1498" s="10">
        <v>-1.3317442937156756</v>
      </c>
      <c r="D1498" s="10">
        <v>-0.65320068815794674</v>
      </c>
      <c r="E1498" s="10">
        <v>0.42084901976871897</v>
      </c>
      <c r="F1498" s="10">
        <v>0.31905854298021014</v>
      </c>
      <c r="G1498" s="10">
        <v>0.17003311224549045</v>
      </c>
      <c r="H1498" s="10">
        <v>0.7455880979637155</v>
      </c>
    </row>
    <row r="1499" spans="2:8" x14ac:dyDescent="0.35">
      <c r="B1499" s="8" t="s">
        <v>168</v>
      </c>
      <c r="C1499" s="9">
        <v>-2.4071434416926532</v>
      </c>
      <c r="D1499" s="9">
        <v>-2.2506014231792757</v>
      </c>
      <c r="E1499" s="9">
        <v>-0.32412998588868219</v>
      </c>
      <c r="F1499" s="9">
        <v>-0.67271379544020171</v>
      </c>
      <c r="G1499" s="9">
        <v>0.53110777453911373</v>
      </c>
      <c r="H1499" s="9">
        <v>0.81414493374814945</v>
      </c>
    </row>
    <row r="1500" spans="2:8" x14ac:dyDescent="0.35">
      <c r="B1500" s="8" t="s">
        <v>169</v>
      </c>
      <c r="C1500" s="10">
        <v>0.8190540022382794</v>
      </c>
      <c r="D1500" s="10">
        <v>0.14549967935271788</v>
      </c>
      <c r="E1500" s="10">
        <v>-0.41779817122867763</v>
      </c>
      <c r="F1500" s="10">
        <v>0.31905854298021014</v>
      </c>
      <c r="G1500" s="10">
        <v>-0.34115124111402112</v>
      </c>
      <c r="H1500" s="10">
        <v>-0.29005771920539325</v>
      </c>
    </row>
    <row r="1501" spans="2:8" x14ac:dyDescent="0.35">
      <c r="B1501" s="8" t="s">
        <v>170</v>
      </c>
      <c r="C1501" s="9">
        <v>-0.79404471972718682</v>
      </c>
      <c r="D1501" s="9">
        <v>-0.65320068815794674</v>
      </c>
      <c r="E1501" s="9">
        <v>-0.44755014534711307</v>
      </c>
      <c r="F1501" s="9">
        <v>-1.6644861338606134</v>
      </c>
      <c r="G1501" s="9">
        <v>8.4835720018905228E-2</v>
      </c>
      <c r="H1501" s="9">
        <v>0.12347127962199031</v>
      </c>
    </row>
    <row r="1502" spans="2:8" x14ac:dyDescent="0.35">
      <c r="B1502" s="8" t="s">
        <v>171</v>
      </c>
      <c r="C1502" s="10">
        <v>-0.79404471972718682</v>
      </c>
      <c r="D1502" s="10">
        <v>-1.052550871913279</v>
      </c>
      <c r="E1502" s="10">
        <v>-0.42158848873776333</v>
      </c>
      <c r="F1502" s="10">
        <v>-0.67271379544020171</v>
      </c>
      <c r="G1502" s="10">
        <v>0.16191907489057755</v>
      </c>
      <c r="H1502" s="10">
        <v>0.15920835359472718</v>
      </c>
    </row>
    <row r="1503" spans="2:8" x14ac:dyDescent="0.35">
      <c r="B1503" s="8" t="s">
        <v>172</v>
      </c>
      <c r="C1503" s="9">
        <v>1.3567535762267682</v>
      </c>
      <c r="D1503" s="9">
        <v>2.5416007818847115</v>
      </c>
      <c r="E1503" s="9">
        <v>1.0975939334891764</v>
      </c>
      <c r="F1503" s="9">
        <v>0.31905854298021014</v>
      </c>
      <c r="G1503" s="9">
        <v>0.16597609356803406</v>
      </c>
      <c r="H1503" s="9">
        <v>0.34883364406231043</v>
      </c>
    </row>
    <row r="1504" spans="2:8" x14ac:dyDescent="0.35">
      <c r="B1504" s="8" t="s">
        <v>173</v>
      </c>
      <c r="C1504" s="10">
        <v>0.8190540022382794</v>
      </c>
      <c r="D1504" s="10">
        <v>0.94420004686338244</v>
      </c>
      <c r="E1504" s="10">
        <v>0.33660731541714783</v>
      </c>
      <c r="F1504" s="10">
        <v>0.31905854298021014</v>
      </c>
      <c r="G1504" s="10">
        <v>0.1416339815032954</v>
      </c>
      <c r="H1504" s="10">
        <v>0.39332265451816656</v>
      </c>
    </row>
    <row r="1505" spans="2:8" x14ac:dyDescent="0.35">
      <c r="B1505" s="8" t="s">
        <v>174</v>
      </c>
      <c r="C1505" s="9">
        <v>1.8944531502152568</v>
      </c>
      <c r="D1505" s="9">
        <v>0.94420004686338244</v>
      </c>
      <c r="E1505" s="9">
        <v>-0.24318472456306209</v>
      </c>
      <c r="F1505" s="9">
        <v>1.310830881400622</v>
      </c>
      <c r="G1505" s="9">
        <v>-0.1220722325313733</v>
      </c>
      <c r="H1505" s="9">
        <v>-1.5830376067657397E-2</v>
      </c>
    </row>
    <row r="1506" spans="2:8" x14ac:dyDescent="0.35">
      <c r="B1506" s="8" t="s">
        <v>175</v>
      </c>
      <c r="C1506" s="10">
        <v>-0.79404471972718682</v>
      </c>
      <c r="D1506" s="10">
        <v>0.14549967935271788</v>
      </c>
      <c r="E1506" s="10">
        <v>-0.2620375780922089</v>
      </c>
      <c r="F1506" s="10">
        <v>-0.67271379544020171</v>
      </c>
      <c r="G1506" s="10">
        <v>-0.29652403566200025</v>
      </c>
      <c r="H1506" s="10">
        <v>-0.23900475638719773</v>
      </c>
    </row>
    <row r="1507" spans="2:8" x14ac:dyDescent="0.35">
      <c r="B1507" s="8" t="s">
        <v>176</v>
      </c>
      <c r="C1507" s="9">
        <v>0.28135442824979062</v>
      </c>
      <c r="D1507" s="9">
        <v>-0.25385050440261442</v>
      </c>
      <c r="E1507" s="9">
        <v>0.41028054433275973</v>
      </c>
      <c r="F1507" s="9">
        <v>0.31905854298021014</v>
      </c>
      <c r="G1507" s="9">
        <v>0.39316913950559479</v>
      </c>
      <c r="H1507" s="9">
        <v>0.47063142678571968</v>
      </c>
    </row>
    <row r="1508" spans="2:8" x14ac:dyDescent="0.35">
      <c r="B1508" s="8" t="s">
        <v>177</v>
      </c>
      <c r="C1508" s="10">
        <v>-0.79404471972718682</v>
      </c>
      <c r="D1508" s="10">
        <v>-0.25385050440261442</v>
      </c>
      <c r="E1508" s="10">
        <v>-0.40682321805828353</v>
      </c>
      <c r="F1508" s="10">
        <v>-0.67271379544020171</v>
      </c>
      <c r="G1508" s="10">
        <v>-0.25595384888743583</v>
      </c>
      <c r="H1508" s="10">
        <v>-0.11064302130144904</v>
      </c>
    </row>
    <row r="1509" spans="2:8" x14ac:dyDescent="0.35">
      <c r="B1509" s="8" t="s">
        <v>178</v>
      </c>
      <c r="C1509" s="9">
        <v>-1.3317442937156756</v>
      </c>
      <c r="D1509" s="9">
        <v>-1.052550871913279</v>
      </c>
      <c r="E1509" s="9">
        <v>-0.4576872054742287</v>
      </c>
      <c r="F1509" s="9">
        <v>-1.6644861338606134</v>
      </c>
      <c r="G1509" s="9">
        <v>-4.4186908851365052E-3</v>
      </c>
      <c r="H1509" s="9">
        <v>-8.9492508133910909E-2</v>
      </c>
    </row>
    <row r="1510" spans="2:8" x14ac:dyDescent="0.35">
      <c r="B1510" s="8" t="s">
        <v>179</v>
      </c>
      <c r="C1510" s="10">
        <v>-0.2563451457386981</v>
      </c>
      <c r="D1510" s="10">
        <v>-0.65320068815794674</v>
      </c>
      <c r="E1510" s="10">
        <v>-0.39392050535498274</v>
      </c>
      <c r="F1510" s="10">
        <v>-1.6644861338606134</v>
      </c>
      <c r="G1510" s="10">
        <v>0.1416339815032954</v>
      </c>
      <c r="H1510" s="10">
        <v>5.3201370998807365E-3</v>
      </c>
    </row>
    <row r="1511" spans="2:8" x14ac:dyDescent="0.35">
      <c r="B1511" s="8" t="s">
        <v>180</v>
      </c>
      <c r="C1511" s="9">
        <v>-0.79404471972718682</v>
      </c>
      <c r="D1511" s="9">
        <v>-0.65320068815794674</v>
      </c>
      <c r="E1511" s="9">
        <v>-0.45153889902394317</v>
      </c>
      <c r="F1511" s="9">
        <v>-0.67271379544020171</v>
      </c>
      <c r="G1511" s="9">
        <v>-4.1060645737935983</v>
      </c>
      <c r="H1511" s="9">
        <v>-5.7447021323094525</v>
      </c>
    </row>
    <row r="1512" spans="2:8" x14ac:dyDescent="0.35">
      <c r="B1512" s="8" t="s">
        <v>181</v>
      </c>
      <c r="C1512" s="10">
        <v>1.3567535762267682</v>
      </c>
      <c r="D1512" s="10">
        <v>0.94420004686338244</v>
      </c>
      <c r="E1512" s="10">
        <v>-0.43435974553990636</v>
      </c>
      <c r="F1512" s="10">
        <v>0.31905854298021014</v>
      </c>
      <c r="G1512" s="10">
        <v>-0.28435297962963091</v>
      </c>
      <c r="H1512" s="10">
        <v>-0.22879416382355863</v>
      </c>
    </row>
    <row r="1513" spans="2:8" x14ac:dyDescent="0.35">
      <c r="B1513" s="8" t="s">
        <v>182</v>
      </c>
      <c r="C1513" s="9">
        <v>0.8190540022382794</v>
      </c>
      <c r="D1513" s="9">
        <v>0.94420004686338244</v>
      </c>
      <c r="E1513" s="9">
        <v>-3.312822003294922E-2</v>
      </c>
      <c r="F1513" s="9">
        <v>0.31905854298021014</v>
      </c>
      <c r="G1513" s="9">
        <v>-0.14641434459611194</v>
      </c>
      <c r="H1513" s="9">
        <v>1.5530729663519824E-2</v>
      </c>
    </row>
    <row r="1514" spans="2:8" x14ac:dyDescent="0.35">
      <c r="B1514" s="8" t="s">
        <v>183</v>
      </c>
      <c r="C1514" s="10">
        <v>-0.2563451457386981</v>
      </c>
      <c r="D1514" s="10">
        <v>0.14549967935271788</v>
      </c>
      <c r="E1514" s="10">
        <v>-0.44484766857162811</v>
      </c>
      <c r="F1514" s="10">
        <v>-0.67271379544020171</v>
      </c>
      <c r="G1514" s="10">
        <v>-0.1342432885637426</v>
      </c>
      <c r="H1514" s="10">
        <v>-5.0838122000134302E-2</v>
      </c>
    </row>
    <row r="1515" spans="2:8" x14ac:dyDescent="0.35">
      <c r="B1515" s="8" t="s">
        <v>184</v>
      </c>
      <c r="C1515" s="9">
        <v>0.8190540022382794</v>
      </c>
      <c r="D1515" s="9">
        <v>0.94420004686338244</v>
      </c>
      <c r="E1515" s="9">
        <v>-2.0634542135713915E-2</v>
      </c>
      <c r="F1515" s="9">
        <v>0.31905854298021014</v>
      </c>
      <c r="G1515" s="9">
        <v>0.41751125157033342</v>
      </c>
      <c r="H1515" s="9">
        <v>0.55377482337535233</v>
      </c>
    </row>
    <row r="1516" spans="2:8" x14ac:dyDescent="0.35">
      <c r="B1516" s="8" t="s">
        <v>185</v>
      </c>
      <c r="C1516" s="10">
        <v>-1.3317442937156756</v>
      </c>
      <c r="D1516" s="10">
        <v>-0.65320068815794674</v>
      </c>
      <c r="E1516" s="10">
        <v>-0.35936545719479956</v>
      </c>
      <c r="F1516" s="10">
        <v>0.31905854298021014</v>
      </c>
      <c r="G1516" s="10">
        <v>3.5900998573412704</v>
      </c>
      <c r="H1516" s="10">
        <v>0.90239362661960165</v>
      </c>
    </row>
    <row r="1517" spans="2:8" x14ac:dyDescent="0.35">
      <c r="B1517" s="8" t="s">
        <v>186</v>
      </c>
      <c r="C1517" s="9">
        <v>1.8944531502152568</v>
      </c>
      <c r="D1517" s="9">
        <v>1.3435502306187148</v>
      </c>
      <c r="E1517" s="9">
        <v>0.23672233416265537</v>
      </c>
      <c r="F1517" s="9">
        <v>2.3026032198210338</v>
      </c>
      <c r="G1517" s="9">
        <v>0.28768665389172726</v>
      </c>
      <c r="H1517" s="9">
        <v>0.51803774940261549</v>
      </c>
    </row>
    <row r="1518" spans="2:8" x14ac:dyDescent="0.35">
      <c r="B1518" s="8" t="s">
        <v>187</v>
      </c>
      <c r="C1518" s="10">
        <v>-0.79404471972718682</v>
      </c>
      <c r="D1518" s="10">
        <v>-0.25385050440261442</v>
      </c>
      <c r="E1518" s="10">
        <v>-0.38997537080504724</v>
      </c>
      <c r="F1518" s="10">
        <v>0.31905854298021014</v>
      </c>
      <c r="G1518" s="10">
        <v>-0.20726962475795857</v>
      </c>
      <c r="H1518" s="10">
        <v>-8.2199227731311567E-2</v>
      </c>
    </row>
    <row r="1519" spans="2:8" x14ac:dyDescent="0.35">
      <c r="B1519" s="8" t="s">
        <v>188</v>
      </c>
      <c r="C1519" s="9">
        <v>-0.2563451457386981</v>
      </c>
      <c r="D1519" s="9">
        <v>2.5416007818847115</v>
      </c>
      <c r="E1519" s="9">
        <v>-0.22690429041075336</v>
      </c>
      <c r="F1519" s="9">
        <v>-0.67271379544020171</v>
      </c>
      <c r="G1519" s="9">
        <v>0.23494541108479355</v>
      </c>
      <c r="H1519" s="9">
        <v>0.31820186637139314</v>
      </c>
    </row>
    <row r="1520" spans="2:8" x14ac:dyDescent="0.35">
      <c r="B1520" s="8" t="s">
        <v>189</v>
      </c>
      <c r="C1520" s="10">
        <v>-0.2563451457386981</v>
      </c>
      <c r="D1520" s="10">
        <v>0.14549967935271788</v>
      </c>
      <c r="E1520" s="10">
        <v>-0.37281770870246106</v>
      </c>
      <c r="F1520" s="10">
        <v>0.31905854298021014</v>
      </c>
      <c r="G1520" s="10">
        <v>0.40534019553796402</v>
      </c>
      <c r="H1520" s="10">
        <v>0.30507396164671435</v>
      </c>
    </row>
    <row r="1521" spans="2:8" x14ac:dyDescent="0.35">
      <c r="B1521" s="8" t="s">
        <v>190</v>
      </c>
      <c r="C1521" s="9">
        <v>0.28135442824979062</v>
      </c>
      <c r="D1521" s="9">
        <v>-0.25385050440261442</v>
      </c>
      <c r="E1521" s="9">
        <v>-0.24578656721993314</v>
      </c>
      <c r="F1521" s="9">
        <v>-0.67271379544020171</v>
      </c>
      <c r="G1521" s="9">
        <v>0.19843224298768553</v>
      </c>
      <c r="H1521" s="9">
        <v>0.2190132528960419</v>
      </c>
    </row>
    <row r="1522" spans="2:8" x14ac:dyDescent="0.35">
      <c r="B1522" s="8" t="s">
        <v>191</v>
      </c>
      <c r="C1522" s="10">
        <v>-0.2563451457386981</v>
      </c>
      <c r="D1522" s="10">
        <v>-1.052550871913279</v>
      </c>
      <c r="E1522" s="10">
        <v>-0.46035146093137175</v>
      </c>
      <c r="F1522" s="10">
        <v>0.31905854298021014</v>
      </c>
      <c r="G1522" s="10">
        <v>0.46213845702235429</v>
      </c>
      <c r="H1522" s="10">
        <v>0.27006621571423733</v>
      </c>
    </row>
    <row r="1523" spans="2:8" x14ac:dyDescent="0.35">
      <c r="B1523" s="8" t="s">
        <v>192</v>
      </c>
      <c r="C1523" s="9">
        <v>-0.79404471972718682</v>
      </c>
      <c r="D1523" s="9">
        <v>-1.052550871913279</v>
      </c>
      <c r="E1523" s="9">
        <v>-0.45897696303690572</v>
      </c>
      <c r="F1523" s="9">
        <v>-0.67271379544020171</v>
      </c>
      <c r="G1523" s="9">
        <v>-5.0838060750606004</v>
      </c>
      <c r="H1523" s="9">
        <v>-4.1379924596168136</v>
      </c>
    </row>
    <row r="1524" spans="2:8" x14ac:dyDescent="0.35">
      <c r="B1524" s="8" t="s">
        <v>193</v>
      </c>
      <c r="C1524" s="10">
        <v>0.28135442824979062</v>
      </c>
      <c r="D1524" s="10">
        <v>-0.25385050440261442</v>
      </c>
      <c r="E1524" s="10">
        <v>-0.34913530185663783</v>
      </c>
      <c r="F1524" s="10">
        <v>0.31905854298021014</v>
      </c>
      <c r="G1524" s="10">
        <v>0.68933150295991485</v>
      </c>
      <c r="H1524" s="10">
        <v>1.137237255583301</v>
      </c>
    </row>
    <row r="1525" spans="2:8" x14ac:dyDescent="0.35">
      <c r="B1525" s="8" t="s">
        <v>194</v>
      </c>
      <c r="C1525" s="9">
        <v>-0.2563451457386981</v>
      </c>
      <c r="D1525" s="9">
        <v>-0.25385050440261442</v>
      </c>
      <c r="E1525" s="9">
        <v>-0.39868308570312033</v>
      </c>
      <c r="F1525" s="9">
        <v>-0.67271379544020171</v>
      </c>
      <c r="G1525" s="9">
        <v>-2.2763491502607436</v>
      </c>
      <c r="H1525" s="9">
        <v>-2.4065676920397268</v>
      </c>
    </row>
    <row r="1526" spans="2:8" x14ac:dyDescent="0.35">
      <c r="B1526" s="8" t="s">
        <v>195</v>
      </c>
      <c r="C1526" s="10">
        <v>-0.79404471972718682</v>
      </c>
      <c r="D1526" s="10">
        <v>-0.65320068815794674</v>
      </c>
      <c r="E1526" s="10">
        <v>-0.38934706205199476</v>
      </c>
      <c r="F1526" s="10">
        <v>-0.67271379544020171</v>
      </c>
      <c r="G1526" s="10">
        <v>-0.28840999830708741</v>
      </c>
      <c r="H1526" s="10">
        <v>-0.21493693105861986</v>
      </c>
    </row>
    <row r="1527" spans="2:8" x14ac:dyDescent="0.35">
      <c r="B1527" s="8" t="s">
        <v>196</v>
      </c>
      <c r="C1527" s="9">
        <v>-0.79404471972718682</v>
      </c>
      <c r="D1527" s="9">
        <v>-0.65320068815794674</v>
      </c>
      <c r="E1527" s="9">
        <v>-0.45476366953326358</v>
      </c>
      <c r="F1527" s="9">
        <v>-0.67271379544020171</v>
      </c>
      <c r="G1527" s="9">
        <v>-0.32898018508165178</v>
      </c>
      <c r="H1527" s="9">
        <v>-0.23827542834693777</v>
      </c>
    </row>
    <row r="1528" spans="2:8" x14ac:dyDescent="0.35">
      <c r="B1528" s="8" t="s">
        <v>197</v>
      </c>
      <c r="C1528" s="10">
        <v>0.28135442824979062</v>
      </c>
      <c r="D1528" s="10">
        <v>2.1422505981293791</v>
      </c>
      <c r="E1528" s="10">
        <v>2.7157950717353438</v>
      </c>
      <c r="F1528" s="10">
        <v>0.31905854298021014</v>
      </c>
      <c r="G1528" s="10">
        <v>0.96520877302695307</v>
      </c>
      <c r="H1528" s="10">
        <v>0.96438651004169618</v>
      </c>
    </row>
    <row r="1529" spans="2:8" x14ac:dyDescent="0.35">
      <c r="B1529" s="8" t="s">
        <v>198</v>
      </c>
      <c r="C1529" s="9">
        <v>-0.79404471972718682</v>
      </c>
      <c r="D1529" s="9">
        <v>-0.25385050440261442</v>
      </c>
      <c r="E1529" s="9">
        <v>-0.46010857690554274</v>
      </c>
      <c r="F1529" s="9">
        <v>-1.6644861338606134</v>
      </c>
      <c r="G1529" s="9">
        <v>-0.98621721082959513</v>
      </c>
      <c r="H1529" s="9">
        <v>-1.1528527908328972</v>
      </c>
    </row>
    <row r="1530" spans="2:8" x14ac:dyDescent="0.35">
      <c r="B1530" s="8" t="s">
        <v>199</v>
      </c>
      <c r="C1530" s="10">
        <v>-1.3317442937156756</v>
      </c>
      <c r="D1530" s="10">
        <v>-1.052550871913279</v>
      </c>
      <c r="E1530" s="10">
        <v>-6.0081054490814682E-2</v>
      </c>
      <c r="F1530" s="10">
        <v>0.31905854298021014</v>
      </c>
      <c r="G1530" s="10">
        <v>-0.27623894227471801</v>
      </c>
      <c r="H1530" s="10">
        <v>-0.13398151858976701</v>
      </c>
    </row>
    <row r="1531" spans="2:8" x14ac:dyDescent="0.35">
      <c r="B1531" s="8" t="s">
        <v>200</v>
      </c>
      <c r="C1531" s="9">
        <v>-0.2563451457386981</v>
      </c>
      <c r="D1531" s="9">
        <v>-1.052550871913279</v>
      </c>
      <c r="E1531" s="9">
        <v>-0.44490405525459431</v>
      </c>
      <c r="F1531" s="9">
        <v>-0.67271379544020171</v>
      </c>
      <c r="G1531" s="9">
        <v>0.11323485076110028</v>
      </c>
      <c r="H1531" s="9">
        <v>4.7621163434957002E-2</v>
      </c>
    </row>
    <row r="1532" spans="2:8" x14ac:dyDescent="0.35">
      <c r="B1532" s="8" t="s">
        <v>201</v>
      </c>
      <c r="C1532" s="10">
        <v>-0.2563451457386981</v>
      </c>
      <c r="D1532" s="10">
        <v>-0.25385050440261442</v>
      </c>
      <c r="E1532" s="10">
        <v>-0.4225544272625642</v>
      </c>
      <c r="F1532" s="10">
        <v>-0.67271379544020171</v>
      </c>
      <c r="G1532" s="10">
        <v>0.43779634495761566</v>
      </c>
      <c r="H1532" s="10">
        <v>0.23505846978176043</v>
      </c>
    </row>
    <row r="1533" spans="2:8" x14ac:dyDescent="0.35">
      <c r="B1533" s="8" t="s">
        <v>202</v>
      </c>
      <c r="C1533" s="9">
        <v>0.28135442824979062</v>
      </c>
      <c r="D1533" s="9">
        <v>0.94420004686338244</v>
      </c>
      <c r="E1533" s="9">
        <v>2.7311805809447054</v>
      </c>
      <c r="F1533" s="9">
        <v>2.3026032198210338</v>
      </c>
      <c r="G1533" s="9">
        <v>0.38911212082813823</v>
      </c>
      <c r="H1533" s="9">
        <v>0.65806873313252312</v>
      </c>
    </row>
    <row r="1534" spans="2:8" x14ac:dyDescent="0.35">
      <c r="B1534" s="8" t="s">
        <v>203</v>
      </c>
      <c r="C1534" s="10">
        <v>1.8944531502152568</v>
      </c>
      <c r="D1534" s="10">
        <v>0.94420004686338244</v>
      </c>
      <c r="E1534" s="10">
        <v>5.1460208313784168</v>
      </c>
      <c r="F1534" s="10">
        <v>2.3026032198210338</v>
      </c>
      <c r="G1534" s="10">
        <v>0.66093237221771983</v>
      </c>
      <c r="H1534" s="10">
        <v>0.97313844652481551</v>
      </c>
    </row>
    <row r="1535" spans="2:8" x14ac:dyDescent="0.35">
      <c r="B1535" s="8" t="s">
        <v>204</v>
      </c>
      <c r="C1535" s="9">
        <v>0.28135442824979062</v>
      </c>
      <c r="D1535" s="9">
        <v>0.14549967935271788</v>
      </c>
      <c r="E1535" s="9">
        <v>0.64583188480403941</v>
      </c>
      <c r="F1535" s="9">
        <v>0.31905854298021014</v>
      </c>
      <c r="G1535" s="9">
        <v>-0.33709422243656473</v>
      </c>
      <c r="H1535" s="9">
        <v>-0.25067400503135667</v>
      </c>
    </row>
    <row r="1536" spans="2:8" x14ac:dyDescent="0.35">
      <c r="B1536" s="8" t="s">
        <v>205</v>
      </c>
      <c r="C1536" s="10">
        <v>-0.2563451457386981</v>
      </c>
      <c r="D1536" s="10">
        <v>0.14549967935271788</v>
      </c>
      <c r="E1536" s="10">
        <v>-0.42929407915056778</v>
      </c>
      <c r="F1536" s="10">
        <v>-0.67271379544020171</v>
      </c>
      <c r="G1536" s="10">
        <v>-0.2316117368226972</v>
      </c>
      <c r="H1536" s="10">
        <v>-0.16388396824042437</v>
      </c>
    </row>
    <row r="1537" spans="2:8" x14ac:dyDescent="0.35">
      <c r="B1537" s="8" t="s">
        <v>206</v>
      </c>
      <c r="C1537" s="9">
        <v>1.8944531502152568</v>
      </c>
      <c r="D1537" s="9">
        <v>0.14549967935271788</v>
      </c>
      <c r="E1537" s="9">
        <v>-0.47014418449356221</v>
      </c>
      <c r="F1537" s="9">
        <v>1.310830881400622</v>
      </c>
      <c r="G1537" s="9">
        <v>0.5027086437969186</v>
      </c>
      <c r="H1537" s="9">
        <v>0.37436012547140818</v>
      </c>
    </row>
    <row r="1538" spans="2:8" x14ac:dyDescent="0.35">
      <c r="B1538" s="8" t="s">
        <v>207</v>
      </c>
      <c r="C1538" s="10">
        <v>-1.3317442937156756</v>
      </c>
      <c r="D1538" s="10">
        <v>-1.4519010556686112</v>
      </c>
      <c r="E1538" s="10">
        <v>-0.42370266245928595</v>
      </c>
      <c r="F1538" s="10">
        <v>-0.67271379544020171</v>
      </c>
      <c r="G1538" s="10">
        <v>-0.99838826686196458</v>
      </c>
      <c r="H1538" s="10">
        <v>-1.9288578256694686</v>
      </c>
    </row>
    <row r="1539" spans="2:8" x14ac:dyDescent="0.35">
      <c r="B1539" s="8" t="s">
        <v>208</v>
      </c>
      <c r="C1539" s="9">
        <v>1.3567535762267682</v>
      </c>
      <c r="D1539" s="9">
        <v>-0.25385050440261442</v>
      </c>
      <c r="E1539" s="9">
        <v>-0.20099137522346278</v>
      </c>
      <c r="F1539" s="9">
        <v>0.31905854298021014</v>
      </c>
      <c r="G1539" s="9">
        <v>1.1477746135124927</v>
      </c>
      <c r="H1539" s="9">
        <v>0.5304363260870345</v>
      </c>
    </row>
    <row r="1540" spans="2:8" x14ac:dyDescent="0.35">
      <c r="B1540" s="8" t="s">
        <v>209</v>
      </c>
      <c r="C1540" s="10">
        <v>-0.79404471972718682</v>
      </c>
      <c r="D1540" s="10">
        <v>-1.052550871913279</v>
      </c>
      <c r="E1540" s="10">
        <v>-0.45862212969623956</v>
      </c>
      <c r="F1540" s="10">
        <v>-0.67271379544020171</v>
      </c>
      <c r="G1540" s="10">
        <v>-0.3005810543394567</v>
      </c>
      <c r="H1540" s="10">
        <v>-0.2718245181988948</v>
      </c>
    </row>
    <row r="1541" spans="2:8" x14ac:dyDescent="0.35">
      <c r="B1541" s="8" t="s">
        <v>210</v>
      </c>
      <c r="C1541" s="9">
        <v>0.28135442824979062</v>
      </c>
      <c r="D1541" s="9">
        <v>0.14549967935271788</v>
      </c>
      <c r="E1541" s="9">
        <v>0.25127009836794678</v>
      </c>
      <c r="F1541" s="9">
        <v>0.31905854298021014</v>
      </c>
      <c r="G1541" s="9">
        <v>0.15380503753566471</v>
      </c>
      <c r="H1541" s="9">
        <v>0.66390335745460283</v>
      </c>
    </row>
    <row r="1542" spans="2:8" x14ac:dyDescent="0.35">
      <c r="B1542" s="8" t="s">
        <v>211</v>
      </c>
      <c r="C1542" s="10">
        <v>-2.4071434416926532</v>
      </c>
      <c r="D1542" s="10">
        <v>-2.2506014231792757</v>
      </c>
      <c r="E1542" s="10">
        <v>0.10422973967282539</v>
      </c>
      <c r="F1542" s="10">
        <v>0.31905854298021014</v>
      </c>
      <c r="G1542" s="10">
        <v>0.4337393262801591</v>
      </c>
      <c r="H1542" s="10">
        <v>0.83310746279490788</v>
      </c>
    </row>
    <row r="1543" spans="2:8" x14ac:dyDescent="0.35">
      <c r="B1543" s="8" t="s">
        <v>212</v>
      </c>
      <c r="C1543" s="9">
        <v>1.3567535762267682</v>
      </c>
      <c r="D1543" s="9">
        <v>0.14549967935271788</v>
      </c>
      <c r="E1543" s="9">
        <v>-0.41913534113902001</v>
      </c>
      <c r="F1543" s="9">
        <v>0.31905854298021014</v>
      </c>
      <c r="G1543" s="9">
        <v>-0.35737931582384685</v>
      </c>
      <c r="H1543" s="9">
        <v>-0.30683226413137177</v>
      </c>
    </row>
    <row r="1544" spans="2:8" x14ac:dyDescent="0.35">
      <c r="B1544" s="8" t="s">
        <v>213</v>
      </c>
      <c r="C1544" s="10">
        <v>-1.3317442937156756</v>
      </c>
      <c r="D1544" s="10">
        <v>-0.65320068815794674</v>
      </c>
      <c r="E1544" s="10">
        <v>-0.44982073235203823</v>
      </c>
      <c r="F1544" s="10">
        <v>-1.6644861338606134</v>
      </c>
      <c r="G1544" s="10">
        <v>-2.4703784272418729E-2</v>
      </c>
      <c r="H1544" s="10">
        <v>4.3974523233657324E-2</v>
      </c>
    </row>
    <row r="1545" spans="2:8" x14ac:dyDescent="0.35">
      <c r="B1545" s="8" t="s">
        <v>214</v>
      </c>
      <c r="C1545" s="9">
        <v>-0.79404471972718682</v>
      </c>
      <c r="D1545" s="9">
        <v>-1.052550871913279</v>
      </c>
      <c r="E1545" s="9">
        <v>-0.43045872456363315</v>
      </c>
      <c r="F1545" s="9">
        <v>-0.67271379544020171</v>
      </c>
      <c r="G1545" s="9">
        <v>-8.5559064434265322E-2</v>
      </c>
      <c r="H1545" s="9">
        <v>-6.7612666926112841E-2</v>
      </c>
    </row>
    <row r="1546" spans="2:8" x14ac:dyDescent="0.35">
      <c r="B1546" s="8" t="s">
        <v>215</v>
      </c>
      <c r="C1546" s="10">
        <v>1.8944531502152568</v>
      </c>
      <c r="D1546" s="10">
        <v>2.1422505981293791</v>
      </c>
      <c r="E1546" s="10">
        <v>1.136081872233851</v>
      </c>
      <c r="F1546" s="10">
        <v>1.310830881400622</v>
      </c>
      <c r="G1546" s="10">
        <v>0.18220416827785979</v>
      </c>
      <c r="H1546" s="10">
        <v>0.32695380285451231</v>
      </c>
    </row>
    <row r="1547" spans="2:8" x14ac:dyDescent="0.35">
      <c r="B1547" s="8" t="s">
        <v>216</v>
      </c>
      <c r="C1547" s="9">
        <v>0.8190540022382794</v>
      </c>
      <c r="D1547" s="9">
        <v>0.94420004686338244</v>
      </c>
      <c r="E1547" s="9">
        <v>0.39114129308593121</v>
      </c>
      <c r="F1547" s="9">
        <v>0.31905854298021014</v>
      </c>
      <c r="G1547" s="9">
        <v>6.4550626631623004E-2</v>
      </c>
      <c r="H1547" s="9">
        <v>0.21244930053370248</v>
      </c>
    </row>
    <row r="1548" spans="2:8" x14ac:dyDescent="0.35">
      <c r="B1548" s="8" t="s">
        <v>217</v>
      </c>
      <c r="C1548" s="10">
        <v>1.8944531502152568</v>
      </c>
      <c r="D1548" s="10">
        <v>0.94420004686338244</v>
      </c>
      <c r="E1548" s="10">
        <v>-3.1984375892776806E-2</v>
      </c>
      <c r="F1548" s="10">
        <v>1.310830881400622</v>
      </c>
      <c r="G1548" s="10">
        <v>1.9923421179602135E-2</v>
      </c>
      <c r="H1548" s="10">
        <v>0.1555617133934275</v>
      </c>
    </row>
    <row r="1549" spans="2:8" x14ac:dyDescent="0.35">
      <c r="B1549" s="8" t="s">
        <v>218</v>
      </c>
      <c r="C1549" s="9">
        <v>-0.79404471972718682</v>
      </c>
      <c r="D1549" s="9">
        <v>0.14549967935271788</v>
      </c>
      <c r="E1549" s="9">
        <v>-0.20228826893168642</v>
      </c>
      <c r="F1549" s="9">
        <v>-0.67271379544020171</v>
      </c>
      <c r="G1549" s="9">
        <v>-0.35737931582384685</v>
      </c>
      <c r="H1549" s="9">
        <v>-0.30610293609111183</v>
      </c>
    </row>
    <row r="1550" spans="2:8" x14ac:dyDescent="0.35">
      <c r="B1550" s="8" t="s">
        <v>219</v>
      </c>
      <c r="C1550" s="10">
        <v>0.28135442824979062</v>
      </c>
      <c r="D1550" s="10">
        <v>1.3435502306187148</v>
      </c>
      <c r="E1550" s="10">
        <v>0.64583188480403941</v>
      </c>
      <c r="F1550" s="10">
        <v>0.31905854298021014</v>
      </c>
      <c r="G1550" s="10">
        <v>0.37288404611831255</v>
      </c>
      <c r="H1550" s="10">
        <v>0.47573672306753928</v>
      </c>
    </row>
    <row r="1551" spans="2:8" x14ac:dyDescent="0.35">
      <c r="B1551" s="8" t="s">
        <v>220</v>
      </c>
      <c r="C1551" s="9">
        <v>-0.79404471972718682</v>
      </c>
      <c r="D1551" s="9">
        <v>-0.25385050440261442</v>
      </c>
      <c r="E1551" s="9">
        <v>-0.44515500821475584</v>
      </c>
      <c r="F1551" s="9">
        <v>-0.67271379544020171</v>
      </c>
      <c r="G1551" s="9">
        <v>-0.38577844656604199</v>
      </c>
      <c r="H1551" s="9">
        <v>-0.34986261850670797</v>
      </c>
    </row>
    <row r="1552" spans="2:8" x14ac:dyDescent="0.35">
      <c r="B1552" s="8" t="s">
        <v>221</v>
      </c>
      <c r="C1552" s="10">
        <v>-0.2563451457386981</v>
      </c>
      <c r="D1552" s="10">
        <v>0.14549967935271788</v>
      </c>
      <c r="E1552" s="10">
        <v>-0.46502897196364618</v>
      </c>
      <c r="F1552" s="10">
        <v>-0.67271379544020171</v>
      </c>
      <c r="G1552" s="10">
        <v>-0.50748900688973519</v>
      </c>
      <c r="H1552" s="10">
        <v>-0.383411708358665</v>
      </c>
    </row>
    <row r="1553" spans="2:8" x14ac:dyDescent="0.35">
      <c r="B1553" s="8" t="s">
        <v>222</v>
      </c>
      <c r="C1553" s="9">
        <v>-0.2563451457386981</v>
      </c>
      <c r="D1553" s="9">
        <v>-0.65320068815794674</v>
      </c>
      <c r="E1553" s="9">
        <v>-0.3788269180585781</v>
      </c>
      <c r="F1553" s="9">
        <v>-1.6644861338606134</v>
      </c>
      <c r="G1553" s="9">
        <v>-3.6874840304788048E-2</v>
      </c>
      <c r="H1553" s="9">
        <v>-0.10918436522092918</v>
      </c>
    </row>
    <row r="1554" spans="2:8" x14ac:dyDescent="0.35">
      <c r="B1554" s="8" t="s">
        <v>223</v>
      </c>
      <c r="C1554" s="10">
        <v>-0.79404471972718682</v>
      </c>
      <c r="D1554" s="10">
        <v>-1.052550871913279</v>
      </c>
      <c r="E1554" s="10">
        <v>-0.40980862129058393</v>
      </c>
      <c r="F1554" s="10">
        <v>-0.67271379544020171</v>
      </c>
      <c r="G1554" s="10">
        <v>-5.0594639629958618</v>
      </c>
      <c r="H1554" s="10">
        <v>-3.8396972911505007</v>
      </c>
    </row>
    <row r="1555" spans="2:8" x14ac:dyDescent="0.35">
      <c r="B1555" s="8" t="s">
        <v>224</v>
      </c>
      <c r="C1555" s="9">
        <v>0.28135442824979062</v>
      </c>
      <c r="D1555" s="9">
        <v>-0.25385050440261442</v>
      </c>
      <c r="E1555" s="9">
        <v>-0.43697099695924957</v>
      </c>
      <c r="F1555" s="9">
        <v>0.31905854298021014</v>
      </c>
      <c r="G1555" s="9">
        <v>-0.45880478276025788</v>
      </c>
      <c r="H1555" s="9">
        <v>-0.40820886172750281</v>
      </c>
    </row>
    <row r="1556" spans="2:8" x14ac:dyDescent="0.35">
      <c r="B1556" s="8" t="s">
        <v>225</v>
      </c>
      <c r="C1556" s="10">
        <v>1.3567535762267682</v>
      </c>
      <c r="D1556" s="10">
        <v>0.94420004686338244</v>
      </c>
      <c r="E1556" s="10">
        <v>-0.13309375369167917</v>
      </c>
      <c r="F1556" s="10">
        <v>0.31905854298021014</v>
      </c>
      <c r="G1556" s="10">
        <v>-0.12612925120882973</v>
      </c>
      <c r="H1556" s="10">
        <v>1.8448041824559551E-2</v>
      </c>
    </row>
    <row r="1557" spans="2:8" x14ac:dyDescent="0.35">
      <c r="B1557" s="8" t="s">
        <v>226</v>
      </c>
      <c r="C1557" s="9">
        <v>-0.2563451457386981</v>
      </c>
      <c r="D1557" s="9">
        <v>0.14549967935271788</v>
      </c>
      <c r="E1557" s="9">
        <v>-0.4300260261919292</v>
      </c>
      <c r="F1557" s="9">
        <v>-0.67271379544020171</v>
      </c>
      <c r="G1557" s="9">
        <v>-0.18292751269321991</v>
      </c>
      <c r="H1557" s="9">
        <v>-9.8244444617030136E-2</v>
      </c>
    </row>
    <row r="1558" spans="2:8" x14ac:dyDescent="0.35">
      <c r="B1558" s="8" t="s">
        <v>227</v>
      </c>
      <c r="C1558" s="10">
        <v>0.28135442824979062</v>
      </c>
      <c r="D1558" s="10">
        <v>0.54484986310805017</v>
      </c>
      <c r="E1558" s="10">
        <v>-8.711444135291764E-2</v>
      </c>
      <c r="F1558" s="10">
        <v>0.31905854298021014</v>
      </c>
      <c r="G1558" s="10">
        <v>0.51487969982928794</v>
      </c>
      <c r="H1558" s="10">
        <v>0.68140723042084117</v>
      </c>
    </row>
    <row r="1559" spans="2:8" x14ac:dyDescent="0.35">
      <c r="B1559" s="8" t="s">
        <v>228</v>
      </c>
      <c r="C1559" s="9">
        <v>-1.3317442937156756</v>
      </c>
      <c r="D1559" s="9">
        <v>-0.25385050440261442</v>
      </c>
      <c r="E1559" s="9">
        <v>-0.44957609470036897</v>
      </c>
      <c r="F1559" s="9">
        <v>0.31905854298021014</v>
      </c>
      <c r="G1559" s="9">
        <v>3.297994512564407</v>
      </c>
      <c r="H1559" s="9">
        <v>0.95271726139753732</v>
      </c>
    </row>
    <row r="1560" spans="2:8" x14ac:dyDescent="0.35">
      <c r="B1560" s="8" t="s">
        <v>229</v>
      </c>
      <c r="C1560" s="10">
        <v>2.4321527242037453</v>
      </c>
      <c r="D1560" s="10">
        <v>1.742900414374047</v>
      </c>
      <c r="E1560" s="10">
        <v>0.39057742625626873</v>
      </c>
      <c r="F1560" s="10">
        <v>3.2943755582414456</v>
      </c>
      <c r="G1560" s="10">
        <v>0.30797174727900944</v>
      </c>
      <c r="H1560" s="10">
        <v>0.50782715683897639</v>
      </c>
    </row>
    <row r="1561" spans="2:8" x14ac:dyDescent="0.35">
      <c r="B1561" s="8" t="s">
        <v>230</v>
      </c>
      <c r="C1561" s="9">
        <v>-0.79404471972718682</v>
      </c>
      <c r="D1561" s="9">
        <v>-0.25385050440261442</v>
      </c>
      <c r="E1561" s="9">
        <v>-0.36568882092744281</v>
      </c>
      <c r="F1561" s="9">
        <v>0.31905854298021014</v>
      </c>
      <c r="G1561" s="9">
        <v>-0.21538366211287144</v>
      </c>
      <c r="H1561" s="9">
        <v>-8.2928555771571474E-2</v>
      </c>
    </row>
    <row r="1562" spans="2:8" x14ac:dyDescent="0.35">
      <c r="B1562" s="8" t="s">
        <v>231</v>
      </c>
      <c r="C1562" s="10">
        <v>0.28135442824979062</v>
      </c>
      <c r="D1562" s="10">
        <v>2.1422505981293791</v>
      </c>
      <c r="E1562" s="10">
        <v>-0.16729630453091907</v>
      </c>
      <c r="F1562" s="10">
        <v>-0.67271379544020171</v>
      </c>
      <c r="G1562" s="10">
        <v>0.27957261653681442</v>
      </c>
      <c r="H1562" s="10">
        <v>0.29632202516359507</v>
      </c>
    </row>
    <row r="1563" spans="2:8" x14ac:dyDescent="0.35">
      <c r="B1563" s="8" t="s">
        <v>232</v>
      </c>
      <c r="C1563" s="9">
        <v>-0.2563451457386981</v>
      </c>
      <c r="D1563" s="9">
        <v>0.14549967935271788</v>
      </c>
      <c r="E1563" s="9">
        <v>-0.37725614617594694</v>
      </c>
      <c r="F1563" s="9">
        <v>-0.67271379544020171</v>
      </c>
      <c r="G1563" s="9">
        <v>0.24305944843970639</v>
      </c>
      <c r="H1563" s="9">
        <v>0.22557720525838129</v>
      </c>
    </row>
    <row r="1564" spans="2:8" x14ac:dyDescent="0.35">
      <c r="B1564" s="8" t="s">
        <v>233</v>
      </c>
      <c r="C1564" s="10">
        <v>0.28135442824979062</v>
      </c>
      <c r="D1564" s="10">
        <v>-0.25385050440261442</v>
      </c>
      <c r="E1564" s="10">
        <v>-2.2591965558685017E-2</v>
      </c>
      <c r="F1564" s="10">
        <v>-0.67271379544020171</v>
      </c>
      <c r="G1564" s="10">
        <v>1.6508449295170913</v>
      </c>
      <c r="H1564" s="10">
        <v>1.5369090216457457</v>
      </c>
    </row>
    <row r="1565" spans="2:8" x14ac:dyDescent="0.35">
      <c r="B1565" s="8" t="s">
        <v>234</v>
      </c>
      <c r="C1565" s="9">
        <v>-0.79404471972718682</v>
      </c>
      <c r="D1565" s="9">
        <v>-1.052550871913279</v>
      </c>
      <c r="E1565" s="9">
        <v>-0.46179860098397918</v>
      </c>
      <c r="F1565" s="9">
        <v>0.31905854298021014</v>
      </c>
      <c r="G1565" s="9">
        <v>0.55544988660385242</v>
      </c>
      <c r="H1565" s="9">
        <v>0.25839696707007842</v>
      </c>
    </row>
    <row r="1566" spans="2:8" x14ac:dyDescent="0.35">
      <c r="B1566" s="8" t="s">
        <v>235</v>
      </c>
      <c r="C1566" s="10">
        <v>0.8190540022382794</v>
      </c>
      <c r="D1566" s="10">
        <v>-0.25385050440261442</v>
      </c>
      <c r="E1566" s="10">
        <v>-0.45328216582500847</v>
      </c>
      <c r="F1566" s="10">
        <v>-0.67271379544020171</v>
      </c>
      <c r="G1566" s="10">
        <v>-0.33303720375910822</v>
      </c>
      <c r="H1566" s="10">
        <v>-0.28714040704435351</v>
      </c>
    </row>
    <row r="1567" spans="2:8" x14ac:dyDescent="0.35">
      <c r="B1567" s="8" t="s">
        <v>236</v>
      </c>
      <c r="C1567" s="9">
        <v>0.28135442824979062</v>
      </c>
      <c r="D1567" s="9">
        <v>-0.25385050440261442</v>
      </c>
      <c r="E1567" s="9">
        <v>-0.27443100216678595</v>
      </c>
      <c r="F1567" s="9">
        <v>0.31905854298021014</v>
      </c>
      <c r="G1567" s="9">
        <v>0.86784032476799833</v>
      </c>
      <c r="H1567" s="9">
        <v>1.1751623136768177</v>
      </c>
    </row>
    <row r="1568" spans="2:8" x14ac:dyDescent="0.35">
      <c r="B1568" s="8" t="s">
        <v>237</v>
      </c>
      <c r="C1568" s="10">
        <v>-0.2563451457386981</v>
      </c>
      <c r="D1568" s="10">
        <v>-0.25385050440261442</v>
      </c>
      <c r="E1568" s="10">
        <v>-0.46552547073939277</v>
      </c>
      <c r="F1568" s="10">
        <v>-0.67271379544020171</v>
      </c>
      <c r="G1568" s="10">
        <v>-1.2458664061868074</v>
      </c>
      <c r="H1568" s="10">
        <v>-1.1462888384705578</v>
      </c>
    </row>
    <row r="1569" spans="2:8" x14ac:dyDescent="0.35">
      <c r="B1569" s="8" t="s">
        <v>238</v>
      </c>
      <c r="C1569" s="9">
        <v>-0.79404471972718682</v>
      </c>
      <c r="D1569" s="9">
        <v>-0.25385050440261442</v>
      </c>
      <c r="E1569" s="9">
        <v>-0.41393971106570165</v>
      </c>
      <c r="F1569" s="9">
        <v>-0.67271379544020171</v>
      </c>
      <c r="G1569" s="9">
        <v>-0.32898018508165178</v>
      </c>
      <c r="H1569" s="9">
        <v>-0.26598989387681538</v>
      </c>
    </row>
    <row r="1570" spans="2:8" x14ac:dyDescent="0.35">
      <c r="B1570" s="8" t="s">
        <v>239</v>
      </c>
      <c r="C1570" s="10">
        <v>-0.79404471972718682</v>
      </c>
      <c r="D1570" s="10">
        <v>-1.052550871913279</v>
      </c>
      <c r="E1570" s="10">
        <v>-0.40474062650177989</v>
      </c>
      <c r="F1570" s="10">
        <v>-0.67271379544020171</v>
      </c>
      <c r="G1570" s="10">
        <v>-0.23972577417761007</v>
      </c>
      <c r="H1570" s="10">
        <v>-3.3334249033895848E-2</v>
      </c>
    </row>
    <row r="1571" spans="2:8" x14ac:dyDescent="0.35">
      <c r="B1571" s="8" t="s">
        <v>240</v>
      </c>
      <c r="C1571" s="9">
        <v>0.28135442824979062</v>
      </c>
      <c r="D1571" s="9">
        <v>2.5416007818847115</v>
      </c>
      <c r="E1571" s="9">
        <v>1.2118414084192142</v>
      </c>
      <c r="F1571" s="9">
        <v>0.31905854298021014</v>
      </c>
      <c r="G1571" s="9">
        <v>0.73801572708939212</v>
      </c>
      <c r="H1571" s="9">
        <v>0.78861845233905159</v>
      </c>
    </row>
    <row r="1572" spans="2:8" x14ac:dyDescent="0.35">
      <c r="B1572" s="8" t="s">
        <v>241</v>
      </c>
      <c r="C1572" s="10">
        <v>-0.79404471972718682</v>
      </c>
      <c r="D1572" s="10">
        <v>-0.25385050440261442</v>
      </c>
      <c r="E1572" s="10">
        <v>-0.46569463078829149</v>
      </c>
      <c r="F1572" s="10">
        <v>-0.67271379544020171</v>
      </c>
      <c r="G1572" s="10">
        <v>0.22277435505242424</v>
      </c>
      <c r="H1572" s="10">
        <v>0.51949640548313547</v>
      </c>
    </row>
    <row r="1573" spans="2:8" x14ac:dyDescent="0.35">
      <c r="B1573" s="8" t="s">
        <v>242</v>
      </c>
      <c r="C1573" s="9">
        <v>1.8944531502152568</v>
      </c>
      <c r="D1573" s="9">
        <v>1.3435502306187148</v>
      </c>
      <c r="E1573" s="9">
        <v>-0.18673359967342634</v>
      </c>
      <c r="F1573" s="9">
        <v>0.31905854298021014</v>
      </c>
      <c r="G1573" s="9">
        <v>-1.8300770957405352</v>
      </c>
      <c r="H1573" s="9">
        <v>-3.0556696478710696</v>
      </c>
    </row>
    <row r="1574" spans="2:8" x14ac:dyDescent="0.35">
      <c r="B1574" s="8" t="s">
        <v>243</v>
      </c>
      <c r="C1574" s="10">
        <v>-0.2563451457386981</v>
      </c>
      <c r="D1574" s="10">
        <v>-1.052550871913279</v>
      </c>
      <c r="E1574" s="10">
        <v>-0.46299612524633549</v>
      </c>
      <c r="F1574" s="10">
        <v>-0.67271379544020171</v>
      </c>
      <c r="G1574" s="10">
        <v>-0.18698453137067633</v>
      </c>
      <c r="H1574" s="10">
        <v>-0.19378641789108172</v>
      </c>
    </row>
    <row r="1575" spans="2:8" x14ac:dyDescent="0.35">
      <c r="B1575" s="8" t="s">
        <v>244</v>
      </c>
      <c r="C1575" s="9">
        <v>-0.2563451457386981</v>
      </c>
      <c r="D1575" s="9">
        <v>-0.25385050440261442</v>
      </c>
      <c r="E1575" s="9">
        <v>-0.46290643034559803</v>
      </c>
      <c r="F1575" s="9">
        <v>-0.67271379544020171</v>
      </c>
      <c r="G1575" s="9">
        <v>0.61224814808824257</v>
      </c>
      <c r="H1575" s="9">
        <v>0.31966052245191295</v>
      </c>
    </row>
    <row r="1576" spans="2:8" x14ac:dyDescent="0.35">
      <c r="B1576" s="8" t="s">
        <v>245</v>
      </c>
      <c r="C1576" s="10">
        <v>0.28135442824979062</v>
      </c>
      <c r="D1576" s="10">
        <v>1.742900414374047</v>
      </c>
      <c r="E1576" s="10">
        <v>1.5382880818320819</v>
      </c>
      <c r="F1576" s="10">
        <v>3.2943755582414456</v>
      </c>
      <c r="G1576" s="10">
        <v>-0.21132664343541502</v>
      </c>
      <c r="H1576" s="10">
        <v>-0.10918436522092918</v>
      </c>
    </row>
    <row r="1577" spans="2:8" x14ac:dyDescent="0.35">
      <c r="B1577" s="8" t="s">
        <v>246</v>
      </c>
      <c r="C1577" s="9">
        <v>2.9698522981922344</v>
      </c>
      <c r="D1577" s="9">
        <v>1.742900414374047</v>
      </c>
      <c r="E1577" s="9">
        <v>2.2841952898308517</v>
      </c>
      <c r="F1577" s="9">
        <v>3.2943755582414456</v>
      </c>
      <c r="G1577" s="9">
        <v>0.14974801885820824</v>
      </c>
      <c r="H1577" s="9">
        <v>0.35904423662594953</v>
      </c>
    </row>
    <row r="1578" spans="2:8" x14ac:dyDescent="0.35">
      <c r="B1578" s="8" t="s">
        <v>247</v>
      </c>
      <c r="C1578" s="10">
        <v>0.8190540022382794</v>
      </c>
      <c r="D1578" s="10">
        <v>0.14549967935271788</v>
      </c>
      <c r="E1578" s="10">
        <v>7.6882198434196219E-2</v>
      </c>
      <c r="F1578" s="10">
        <v>0.31905854298021014</v>
      </c>
      <c r="G1578" s="10">
        <v>-0.1707564566608506</v>
      </c>
      <c r="H1578" s="10">
        <v>0.21828392485578194</v>
      </c>
    </row>
    <row r="1579" spans="2:8" x14ac:dyDescent="0.35">
      <c r="B1579" s="8" t="s">
        <v>248</v>
      </c>
      <c r="C1579" s="9">
        <v>-0.79404471972718682</v>
      </c>
      <c r="D1579" s="9">
        <v>-1.052550871913279</v>
      </c>
      <c r="E1579" s="9">
        <v>-0.4626463464884828</v>
      </c>
      <c r="F1579" s="9">
        <v>-0.67271379544020171</v>
      </c>
      <c r="G1579" s="9">
        <v>-0.24378279285506652</v>
      </c>
      <c r="H1579" s="9">
        <v>-0.20253835437420095</v>
      </c>
    </row>
    <row r="1580" spans="2:8" x14ac:dyDescent="0.35">
      <c r="B1580" s="8" t="s">
        <v>249</v>
      </c>
      <c r="C1580" s="10">
        <v>1.8944531502152568</v>
      </c>
      <c r="D1580" s="10">
        <v>0.94420004686338244</v>
      </c>
      <c r="E1580" s="10">
        <v>-0.47065746441336354</v>
      </c>
      <c r="F1580" s="10">
        <v>1.310830881400622</v>
      </c>
      <c r="G1580" s="10">
        <v>-0.15858540062848125</v>
      </c>
      <c r="H1580" s="10">
        <v>-0.14783875135470576</v>
      </c>
    </row>
    <row r="1581" spans="2:8" x14ac:dyDescent="0.35">
      <c r="B1581" s="8" t="s">
        <v>250</v>
      </c>
      <c r="C1581" s="9">
        <v>-1.3317442937156756</v>
      </c>
      <c r="D1581" s="9">
        <v>-1.4519010556686112</v>
      </c>
      <c r="E1581" s="9">
        <v>-0.44408242073137189</v>
      </c>
      <c r="F1581" s="9">
        <v>-0.67271379544020171</v>
      </c>
      <c r="G1581" s="9">
        <v>-2.2276649261312667</v>
      </c>
      <c r="H1581" s="9">
        <v>-2.6669378024125239</v>
      </c>
    </row>
    <row r="1582" spans="2:8" x14ac:dyDescent="0.35">
      <c r="B1582" s="8" t="s">
        <v>251</v>
      </c>
      <c r="C1582" s="10">
        <v>1.3567535762267682</v>
      </c>
      <c r="D1582" s="10">
        <v>-0.25385050440261442</v>
      </c>
      <c r="E1582" s="10">
        <v>-0.41667849280977648</v>
      </c>
      <c r="F1582" s="10">
        <v>-0.67271379544020171</v>
      </c>
      <c r="G1582" s="10">
        <v>1.2938272859009246</v>
      </c>
      <c r="H1582" s="10">
        <v>0.49178193995325792</v>
      </c>
    </row>
    <row r="1583" spans="2:8" x14ac:dyDescent="0.35">
      <c r="B1583" s="8" t="s">
        <v>252</v>
      </c>
      <c r="C1583" s="9">
        <v>-0.79404471972718682</v>
      </c>
      <c r="D1583" s="9">
        <v>-1.052550871913279</v>
      </c>
      <c r="E1583" s="9">
        <v>-0.46475216765871286</v>
      </c>
      <c r="F1583" s="9">
        <v>-0.67271379544020171</v>
      </c>
      <c r="G1583" s="9">
        <v>-0.25189683020997938</v>
      </c>
      <c r="H1583" s="9">
        <v>-0.19889171417290127</v>
      </c>
    </row>
    <row r="1584" spans="2:8" x14ac:dyDescent="0.35">
      <c r="B1584" s="8" t="s">
        <v>253</v>
      </c>
      <c r="C1584" s="10">
        <v>0.28135442824979062</v>
      </c>
      <c r="D1584" s="10">
        <v>0.54484986310805017</v>
      </c>
      <c r="E1584" s="10">
        <v>-0.17812254766043825</v>
      </c>
      <c r="F1584" s="10">
        <v>0.31905854298021014</v>
      </c>
      <c r="G1584" s="10">
        <v>0.15380503753566471</v>
      </c>
      <c r="H1584" s="10">
        <v>0.7127683361520184</v>
      </c>
    </row>
    <row r="1585" spans="2:8" x14ac:dyDescent="0.35">
      <c r="B1585" s="8" t="s">
        <v>254</v>
      </c>
      <c r="C1585" s="9">
        <v>-2.4071434416926532</v>
      </c>
      <c r="D1585" s="9">
        <v>-2.2506014231792757</v>
      </c>
      <c r="E1585" s="9">
        <v>-9.4041948117342108E-2</v>
      </c>
      <c r="F1585" s="9">
        <v>0.31905854298021014</v>
      </c>
      <c r="G1585" s="9">
        <v>0.38911212082813823</v>
      </c>
      <c r="H1585" s="9">
        <v>0.82654351043256835</v>
      </c>
    </row>
    <row r="1586" spans="2:8" x14ac:dyDescent="0.35">
      <c r="B1586" s="8" t="s">
        <v>255</v>
      </c>
      <c r="C1586" s="10">
        <v>0.8190540022382794</v>
      </c>
      <c r="D1586" s="10">
        <v>0.14549967935271788</v>
      </c>
      <c r="E1586" s="10">
        <v>-0.43508471717804381</v>
      </c>
      <c r="F1586" s="10">
        <v>0.31905854298021014</v>
      </c>
      <c r="G1586" s="10">
        <v>-1.1931251633798738</v>
      </c>
      <c r="H1586" s="10">
        <v>-1.0142804631835094</v>
      </c>
    </row>
    <row r="1587" spans="2:8" x14ac:dyDescent="0.35">
      <c r="B1587" s="8" t="s">
        <v>256</v>
      </c>
      <c r="C1587" s="9">
        <v>-1.3317442937156756</v>
      </c>
      <c r="D1587" s="9">
        <v>-0.65320068815794674</v>
      </c>
      <c r="E1587" s="9">
        <v>-0.45737107836126745</v>
      </c>
      <c r="F1587" s="9">
        <v>-1.6644861338606134</v>
      </c>
      <c r="G1587" s="9">
        <v>-5.7159933692070237E-2</v>
      </c>
      <c r="H1587" s="9">
        <v>7.3876972884314676E-2</v>
      </c>
    </row>
    <row r="1588" spans="2:8" x14ac:dyDescent="0.35">
      <c r="B1588" s="8" t="s">
        <v>257</v>
      </c>
      <c r="C1588" s="10">
        <v>-0.79404471972718682</v>
      </c>
      <c r="D1588" s="10">
        <v>-1.052550871913279</v>
      </c>
      <c r="E1588" s="10">
        <v>-0.45973249148045331</v>
      </c>
      <c r="F1588" s="10">
        <v>-0.67271379544020171</v>
      </c>
      <c r="G1588" s="10">
        <v>-0.17887049401576346</v>
      </c>
      <c r="H1588" s="10">
        <v>-0.14638009527418591</v>
      </c>
    </row>
    <row r="1589" spans="2:8" x14ac:dyDescent="0.35">
      <c r="B1589" s="8" t="s">
        <v>258</v>
      </c>
      <c r="C1589" s="9">
        <v>0.8190540022382794</v>
      </c>
      <c r="D1589" s="9">
        <v>0.94420004686338244</v>
      </c>
      <c r="E1589" s="9">
        <v>0.69908507924544672</v>
      </c>
      <c r="F1589" s="9">
        <v>0.31905854298021014</v>
      </c>
      <c r="G1589" s="9">
        <v>-7.3388008401896007E-2</v>
      </c>
      <c r="H1589" s="9">
        <v>3.3034602629758276E-2</v>
      </c>
    </row>
    <row r="1590" spans="2:8" x14ac:dyDescent="0.35">
      <c r="B1590" s="8" t="s">
        <v>259</v>
      </c>
      <c r="C1590" s="10">
        <v>0.8190540022382794</v>
      </c>
      <c r="D1590" s="10">
        <v>0.94420004686338244</v>
      </c>
      <c r="E1590" s="10">
        <v>5.5318319819819092E-2</v>
      </c>
      <c r="F1590" s="10">
        <v>0.31905854298021014</v>
      </c>
      <c r="G1590" s="10">
        <v>-6.5273971046983112E-2</v>
      </c>
      <c r="H1590" s="10">
        <v>3.3034602629758276E-2</v>
      </c>
    </row>
    <row r="1591" spans="2:8" x14ac:dyDescent="0.35">
      <c r="B1591" s="8" t="s">
        <v>260</v>
      </c>
      <c r="C1591" s="9">
        <v>1.3567535762267682</v>
      </c>
      <c r="D1591" s="9">
        <v>1.3435502306187148</v>
      </c>
      <c r="E1591" s="9">
        <v>-0.33865543406533988</v>
      </c>
      <c r="F1591" s="9">
        <v>1.310830881400622</v>
      </c>
      <c r="G1591" s="9">
        <v>-0.20321260608050212</v>
      </c>
      <c r="H1591" s="9">
        <v>-0.13689883075080672</v>
      </c>
    </row>
    <row r="1592" spans="2:8" x14ac:dyDescent="0.35">
      <c r="B1592" s="8" t="s">
        <v>261</v>
      </c>
      <c r="C1592" s="10">
        <v>-0.79404471972718682</v>
      </c>
      <c r="D1592" s="10">
        <v>0.14549967935271788</v>
      </c>
      <c r="E1592" s="10">
        <v>-0.36983726974567377</v>
      </c>
      <c r="F1592" s="10">
        <v>-0.67271379544020171</v>
      </c>
      <c r="G1592" s="10">
        <v>-0.24783981153252296</v>
      </c>
      <c r="H1592" s="10">
        <v>-0.17263590472354359</v>
      </c>
    </row>
    <row r="1593" spans="2:8" x14ac:dyDescent="0.35">
      <c r="B1593" s="8" t="s">
        <v>262</v>
      </c>
      <c r="C1593" s="9">
        <v>0.28135442824979062</v>
      </c>
      <c r="D1593" s="9">
        <v>-0.25385050440261442</v>
      </c>
      <c r="E1593" s="9">
        <v>7.6882198434196219E-2</v>
      </c>
      <c r="F1593" s="9">
        <v>0.31905854298021014</v>
      </c>
      <c r="G1593" s="9">
        <v>2.3980439857058552E-2</v>
      </c>
      <c r="H1593" s="9">
        <v>0.10305009449471209</v>
      </c>
    </row>
    <row r="1594" spans="2:8" x14ac:dyDescent="0.35">
      <c r="B1594" s="8" t="s">
        <v>263</v>
      </c>
      <c r="C1594" s="10">
        <v>-0.79404471972718682</v>
      </c>
      <c r="D1594" s="10">
        <v>-0.25385050440261442</v>
      </c>
      <c r="E1594" s="10">
        <v>-0.42760636085248166</v>
      </c>
      <c r="F1594" s="10">
        <v>-0.67271379544020171</v>
      </c>
      <c r="G1594" s="10">
        <v>-0.72656801547238303</v>
      </c>
      <c r="H1594" s="10">
        <v>-0.96833279664713345</v>
      </c>
    </row>
    <row r="1595" spans="2:8" x14ac:dyDescent="0.35">
      <c r="B1595" s="8" t="s">
        <v>264</v>
      </c>
      <c r="C1595" s="9">
        <v>-0.2563451457386981</v>
      </c>
      <c r="D1595" s="9">
        <v>-0.25385050440261442</v>
      </c>
      <c r="E1595" s="9">
        <v>-0.46928539824293181</v>
      </c>
      <c r="F1595" s="9">
        <v>-0.67271379544020171</v>
      </c>
      <c r="G1595" s="9">
        <v>-0.30869509169436959</v>
      </c>
      <c r="H1595" s="9">
        <v>-0.28932839116513326</v>
      </c>
    </row>
    <row r="1596" spans="2:8" x14ac:dyDescent="0.35">
      <c r="B1596" s="8" t="s">
        <v>265</v>
      </c>
      <c r="C1596" s="10">
        <v>-0.2563451457386981</v>
      </c>
      <c r="D1596" s="10">
        <v>-0.65320068815794674</v>
      </c>
      <c r="E1596" s="10">
        <v>-0.41820898849028887</v>
      </c>
      <c r="F1596" s="10">
        <v>-0.67271379544020171</v>
      </c>
      <c r="G1596" s="10">
        <v>-0.20726962475795857</v>
      </c>
      <c r="H1596" s="10">
        <v>-0.2178542432196596</v>
      </c>
    </row>
    <row r="1597" spans="2:8" x14ac:dyDescent="0.35">
      <c r="B1597" s="8" t="s">
        <v>266</v>
      </c>
      <c r="C1597" s="9">
        <v>0.28135442824979062</v>
      </c>
      <c r="D1597" s="9">
        <v>-0.65320068815794674</v>
      </c>
      <c r="E1597" s="9">
        <v>-0.45413144593336519</v>
      </c>
      <c r="F1597" s="9">
        <v>-0.67271379544020171</v>
      </c>
      <c r="G1597" s="9">
        <v>-4.4752532734421342</v>
      </c>
      <c r="H1597" s="9">
        <v>-1.6327506413239348</v>
      </c>
    </row>
    <row r="1598" spans="2:8" x14ac:dyDescent="0.35">
      <c r="B1598" s="8" t="s">
        <v>267</v>
      </c>
      <c r="C1598" s="10">
        <v>0.28135442824979062</v>
      </c>
      <c r="D1598" s="10">
        <v>-0.25385050440261442</v>
      </c>
      <c r="E1598" s="10">
        <v>-0.45004773198345277</v>
      </c>
      <c r="F1598" s="10">
        <v>0.31905854298021014</v>
      </c>
      <c r="G1598" s="10">
        <v>-0.33303720375910822</v>
      </c>
      <c r="H1598" s="10">
        <v>-0.27620048644045447</v>
      </c>
    </row>
    <row r="1599" spans="2:8" x14ac:dyDescent="0.35">
      <c r="B1599" s="8" t="s">
        <v>268</v>
      </c>
      <c r="C1599" s="9">
        <v>0.8190540022382794</v>
      </c>
      <c r="D1599" s="9">
        <v>0.54484986310805017</v>
      </c>
      <c r="E1599" s="9">
        <v>-0.34575210087866309</v>
      </c>
      <c r="F1599" s="9">
        <v>0.31905854298021014</v>
      </c>
      <c r="G1599" s="9">
        <v>-0.33709422243656473</v>
      </c>
      <c r="H1599" s="9">
        <v>-0.27765914252097434</v>
      </c>
    </row>
    <row r="1600" spans="2:8" x14ac:dyDescent="0.35">
      <c r="B1600" s="8" t="s">
        <v>269</v>
      </c>
      <c r="C1600" s="10">
        <v>-0.2563451457386981</v>
      </c>
      <c r="D1600" s="10">
        <v>0.14549967935271788</v>
      </c>
      <c r="E1600" s="10">
        <v>-0.45836436200267955</v>
      </c>
      <c r="F1600" s="10">
        <v>-0.67271379544020171</v>
      </c>
      <c r="G1600" s="10">
        <v>-0.27218192359726162</v>
      </c>
      <c r="H1600" s="10">
        <v>-0.23244080402485834</v>
      </c>
    </row>
    <row r="1601" spans="2:21" x14ac:dyDescent="0.35">
      <c r="B1601" s="8" t="s">
        <v>270</v>
      </c>
      <c r="C1601" s="9">
        <v>0.28135442824979062</v>
      </c>
      <c r="D1601" s="9">
        <v>0.54484986310805017</v>
      </c>
      <c r="E1601" s="9">
        <v>-0.2357175166902464</v>
      </c>
      <c r="F1601" s="9">
        <v>0.31905854298021014</v>
      </c>
      <c r="G1601" s="9">
        <v>0.77858591386395659</v>
      </c>
      <c r="H1601" s="9">
        <v>0.9855370232092342</v>
      </c>
    </row>
    <row r="1602" spans="2:21" x14ac:dyDescent="0.35">
      <c r="B1602" s="8" t="s">
        <v>271</v>
      </c>
      <c r="C1602" s="10">
        <v>-0.79404471972718682</v>
      </c>
      <c r="D1602" s="10">
        <v>-1.052550871913279</v>
      </c>
      <c r="E1602" s="10">
        <v>-0.47127780653363688</v>
      </c>
      <c r="F1602" s="10">
        <v>0.31905854298021014</v>
      </c>
      <c r="G1602" s="10">
        <v>1.2167439310292523</v>
      </c>
      <c r="H1602" s="10">
        <v>0.23651712586228035</v>
      </c>
    </row>
    <row r="1603" spans="2:21" x14ac:dyDescent="0.35">
      <c r="B1603" s="8" t="s">
        <v>272</v>
      </c>
      <c r="C1603" s="9">
        <v>1.8944531502152568</v>
      </c>
      <c r="D1603" s="9">
        <v>1.742900414374047</v>
      </c>
      <c r="E1603" s="9">
        <v>0.45743592177338871</v>
      </c>
      <c r="F1603" s="9">
        <v>2.3026032198210338</v>
      </c>
      <c r="G1603" s="9">
        <v>7.6721682663992319E-2</v>
      </c>
      <c r="H1603" s="9">
        <v>0.21828392485578194</v>
      </c>
    </row>
    <row r="1604" spans="2:21" x14ac:dyDescent="0.35">
      <c r="B1604" s="8" t="s">
        <v>273</v>
      </c>
      <c r="C1604" s="10">
        <v>-0.79404471972718682</v>
      </c>
      <c r="D1604" s="10">
        <v>-0.65320068815794674</v>
      </c>
      <c r="E1604" s="10">
        <v>-0.45150935240206885</v>
      </c>
      <c r="F1604" s="10">
        <v>0.31905854298021014</v>
      </c>
      <c r="G1604" s="10">
        <v>-0.20321260608050212</v>
      </c>
      <c r="H1604" s="10">
        <v>-5.3026106120914122E-2</v>
      </c>
    </row>
    <row r="1605" spans="2:21" x14ac:dyDescent="0.35">
      <c r="B1605" s="8" t="s">
        <v>274</v>
      </c>
      <c r="C1605" s="9">
        <v>0.8190540022382794</v>
      </c>
      <c r="D1605" s="9">
        <v>2.1422505981293791</v>
      </c>
      <c r="E1605" s="9">
        <v>-0.34180503307102589</v>
      </c>
      <c r="F1605" s="9">
        <v>0.31905854298021014</v>
      </c>
      <c r="G1605" s="9">
        <v>0.22277435505242424</v>
      </c>
      <c r="H1605" s="9">
        <v>0.21390795661422229</v>
      </c>
    </row>
    <row r="1606" spans="2:21" x14ac:dyDescent="0.35">
      <c r="B1606" s="8" t="s">
        <v>275</v>
      </c>
      <c r="C1606" s="10">
        <v>-0.2563451457386981</v>
      </c>
      <c r="D1606" s="10">
        <v>0.14549967935271788</v>
      </c>
      <c r="E1606" s="10">
        <v>-0.42085110734927866</v>
      </c>
      <c r="F1606" s="10">
        <v>-0.67271379544020171</v>
      </c>
      <c r="G1606" s="10">
        <v>0.21466031769751132</v>
      </c>
      <c r="H1606" s="10">
        <v>0.23578779782202039</v>
      </c>
    </row>
    <row r="1607" spans="2:21" x14ac:dyDescent="0.35">
      <c r="B1607" s="8" t="s">
        <v>276</v>
      </c>
      <c r="C1607" s="9">
        <v>0.28135442824979062</v>
      </c>
      <c r="D1607" s="9">
        <v>-0.25385050440261442</v>
      </c>
      <c r="E1607" s="9">
        <v>-3.0292775403789433E-2</v>
      </c>
      <c r="F1607" s="9">
        <v>-0.67271379544020171</v>
      </c>
      <c r="G1607" s="9">
        <v>-0.1626424193059377</v>
      </c>
      <c r="H1607" s="9">
        <v>-0.12595891014690772</v>
      </c>
    </row>
    <row r="1608" spans="2:21" x14ac:dyDescent="0.35">
      <c r="B1608" s="8" t="s">
        <v>277</v>
      </c>
      <c r="C1608" s="10">
        <v>-0.79404471972718682</v>
      </c>
      <c r="D1608" s="10">
        <v>-1.052550871913279</v>
      </c>
      <c r="E1608" s="10">
        <v>-0.46641750000867838</v>
      </c>
      <c r="F1608" s="10">
        <v>0.31905854298021014</v>
      </c>
      <c r="G1608" s="10">
        <v>3.615149588942794E-2</v>
      </c>
      <c r="H1608" s="10">
        <v>-6.9071323006632712E-2</v>
      </c>
    </row>
    <row r="1609" spans="2:21" x14ac:dyDescent="0.35">
      <c r="B1609" s="8" t="s">
        <v>278</v>
      </c>
      <c r="C1609" s="9">
        <v>0.8190540022382794</v>
      </c>
      <c r="D1609" s="9">
        <v>-0.25385050440261442</v>
      </c>
      <c r="E1609" s="9">
        <v>-0.46532662712953254</v>
      </c>
      <c r="F1609" s="9">
        <v>-0.67271379544020171</v>
      </c>
      <c r="G1609" s="9">
        <v>-0.32086614772673888</v>
      </c>
      <c r="H1609" s="9">
        <v>-0.28130578272227402</v>
      </c>
    </row>
    <row r="1610" spans="2:21" x14ac:dyDescent="0.35">
      <c r="B1610" s="8" t="s">
        <v>279</v>
      </c>
      <c r="C1610" s="10">
        <v>0.28135442824979062</v>
      </c>
      <c r="D1610" s="10">
        <v>-0.25385050440261442</v>
      </c>
      <c r="E1610" s="10">
        <v>-0.43658299189686123</v>
      </c>
      <c r="F1610" s="10">
        <v>0.31905854298021014</v>
      </c>
      <c r="G1610" s="10">
        <v>-2.0646765594962244E-2</v>
      </c>
      <c r="H1610" s="10">
        <v>8.9667773011804178E-3</v>
      </c>
    </row>
    <row r="1611" spans="2:21" ht="10" customHeight="1" x14ac:dyDescent="0.35"/>
    <row r="1613" spans="2:21" ht="15.5" x14ac:dyDescent="0.35">
      <c r="B1613" s="11" t="s">
        <v>374</v>
      </c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</row>
    <row r="1614" spans="2:21" ht="5.15" customHeight="1" x14ac:dyDescent="0.35"/>
    <row r="1616" spans="2:21" x14ac:dyDescent="0.35">
      <c r="B1616" s="12" t="s">
        <v>375</v>
      </c>
    </row>
    <row r="1617" spans="2:8" ht="5.15" customHeight="1" x14ac:dyDescent="0.35"/>
    <row r="1618" spans="2:8" x14ac:dyDescent="0.35">
      <c r="B1618" s="7" t="s">
        <v>4</v>
      </c>
      <c r="C1618" s="8" t="s">
        <v>14</v>
      </c>
      <c r="D1618" s="8" t="s">
        <v>15</v>
      </c>
      <c r="E1618" s="8" t="s">
        <v>6</v>
      </c>
      <c r="F1618" s="8" t="s">
        <v>16</v>
      </c>
      <c r="G1618" s="8" t="s">
        <v>17</v>
      </c>
      <c r="H1618" s="8" t="s">
        <v>18</v>
      </c>
    </row>
    <row r="1619" spans="2:8" x14ac:dyDescent="0.35">
      <c r="B1619" s="8" t="s">
        <v>14</v>
      </c>
      <c r="C1619" s="9">
        <v>1.0000000000000029</v>
      </c>
      <c r="D1619" s="9">
        <v>0.71145179224018928</v>
      </c>
      <c r="E1619" s="9">
        <v>0.41096837414565179</v>
      </c>
      <c r="F1619" s="9">
        <v>0.60886379391209799</v>
      </c>
      <c r="G1619" s="9">
        <v>0.12800448398503728</v>
      </c>
      <c r="H1619" s="9">
        <v>0.21262369545954801</v>
      </c>
    </row>
    <row r="1620" spans="2:8" x14ac:dyDescent="0.35">
      <c r="B1620" s="8" t="s">
        <v>15</v>
      </c>
      <c r="C1620" s="10">
        <v>0.71145179224018928</v>
      </c>
      <c r="D1620" s="10">
        <v>1.0000000000000036</v>
      </c>
      <c r="E1620" s="10">
        <v>0.42247045617402201</v>
      </c>
      <c r="F1620" s="10">
        <v>0.50315490864973411</v>
      </c>
      <c r="G1620" s="10">
        <v>0.13696964519837976</v>
      </c>
      <c r="H1620" s="10">
        <v>0.24451197130098964</v>
      </c>
    </row>
    <row r="1621" spans="2:8" x14ac:dyDescent="0.35">
      <c r="B1621" s="8" t="s">
        <v>6</v>
      </c>
      <c r="C1621" s="9">
        <v>0.41096837414565179</v>
      </c>
      <c r="D1621" s="9">
        <v>0.42247045617402201</v>
      </c>
      <c r="E1621" s="9">
        <v>1</v>
      </c>
      <c r="F1621" s="9">
        <v>0.52439426986396498</v>
      </c>
      <c r="G1621" s="9">
        <v>0.16642842655843157</v>
      </c>
      <c r="H1621" s="9">
        <v>0.27380618318545541</v>
      </c>
    </row>
    <row r="1622" spans="2:8" x14ac:dyDescent="0.35">
      <c r="B1622" s="8" t="s">
        <v>16</v>
      </c>
      <c r="C1622" s="10">
        <v>0.60886379391209799</v>
      </c>
      <c r="D1622" s="10">
        <v>0.50315490864973411</v>
      </c>
      <c r="E1622" s="10">
        <v>0.52439426986396498</v>
      </c>
      <c r="F1622" s="10">
        <v>1.0000000000000013</v>
      </c>
      <c r="G1622" s="10">
        <v>0.21023356092501833</v>
      </c>
      <c r="H1622" s="10">
        <v>0.23944252966913313</v>
      </c>
    </row>
    <row r="1623" spans="2:8" x14ac:dyDescent="0.35">
      <c r="B1623" s="8" t="s">
        <v>17</v>
      </c>
      <c r="C1623" s="9">
        <v>0.12800448398503728</v>
      </c>
      <c r="D1623" s="9">
        <v>0.13696964519837976</v>
      </c>
      <c r="E1623" s="9">
        <v>0.16642842655843157</v>
      </c>
      <c r="F1623" s="9">
        <v>0.21023356092501833</v>
      </c>
      <c r="G1623" s="9">
        <v>1.0000000000000002</v>
      </c>
      <c r="H1623" s="9">
        <v>0.85263222569068731</v>
      </c>
    </row>
    <row r="1624" spans="2:8" x14ac:dyDescent="0.35">
      <c r="B1624" s="8" t="s">
        <v>18</v>
      </c>
      <c r="C1624" s="10">
        <v>0.21262369545954801</v>
      </c>
      <c r="D1624" s="10">
        <v>0.24451197130098964</v>
      </c>
      <c r="E1624" s="10">
        <v>0.27380618318545541</v>
      </c>
      <c r="F1624" s="10">
        <v>0.23944252966913313</v>
      </c>
      <c r="G1624" s="10">
        <v>0.85263222569068731</v>
      </c>
      <c r="H1624" s="10">
        <v>1.0000000000000004</v>
      </c>
    </row>
    <row r="1625" spans="2:8" ht="10" customHeight="1" x14ac:dyDescent="0.35"/>
    <row r="1627" spans="2:8" x14ac:dyDescent="0.35">
      <c r="B1627" s="12" t="s">
        <v>376</v>
      </c>
    </row>
    <row r="1628" spans="2:8" ht="5.15" customHeight="1" x14ac:dyDescent="0.35"/>
    <row r="1629" spans="2:8" x14ac:dyDescent="0.35">
      <c r="B1629" s="7" t="s">
        <v>4</v>
      </c>
      <c r="C1629" s="8" t="s">
        <v>14</v>
      </c>
      <c r="D1629" s="8" t="s">
        <v>15</v>
      </c>
      <c r="E1629" s="8" t="s">
        <v>6</v>
      </c>
      <c r="F1629" s="8" t="s">
        <v>16</v>
      </c>
      <c r="G1629" s="8" t="s">
        <v>17</v>
      </c>
      <c r="H1629" s="8" t="s">
        <v>18</v>
      </c>
    </row>
    <row r="1630" spans="2:8" x14ac:dyDescent="0.35">
      <c r="B1630" s="8" t="s">
        <v>14</v>
      </c>
      <c r="C1630" s="9">
        <v>1</v>
      </c>
      <c r="D1630" s="9">
        <v>0.74613880286038514</v>
      </c>
      <c r="E1630" s="9">
        <v>0.47328679322315514</v>
      </c>
      <c r="F1630" s="9">
        <v>0.74978885957884145</v>
      </c>
      <c r="G1630" s="9">
        <v>0.2075838373985896</v>
      </c>
      <c r="H1630" s="9">
        <v>0.21458924028154019</v>
      </c>
    </row>
    <row r="1631" spans="2:8" x14ac:dyDescent="0.35">
      <c r="B1631" s="8" t="s">
        <v>15</v>
      </c>
      <c r="C1631" s="10">
        <v>0.74613880286038525</v>
      </c>
      <c r="D1631" s="10">
        <v>1</v>
      </c>
      <c r="E1631" s="10">
        <v>0.45041948956847128</v>
      </c>
      <c r="F1631" s="10">
        <v>0.71356209438194251</v>
      </c>
      <c r="G1631" s="10">
        <v>0.19755422594192695</v>
      </c>
      <c r="H1631" s="10">
        <v>0.20422115609070959</v>
      </c>
    </row>
    <row r="1632" spans="2:8" x14ac:dyDescent="0.35">
      <c r="B1632" s="8" t="s">
        <v>6</v>
      </c>
      <c r="C1632" s="9">
        <v>0.47328679322315509</v>
      </c>
      <c r="D1632" s="9">
        <v>0.45041948956847128</v>
      </c>
      <c r="E1632" s="9">
        <v>1</v>
      </c>
      <c r="F1632" s="9">
        <v>0.45262290892921264</v>
      </c>
      <c r="G1632" s="9">
        <v>0.22669407345415143</v>
      </c>
      <c r="H1632" s="9">
        <v>0.23434439602080767</v>
      </c>
    </row>
    <row r="1633" spans="2:8" x14ac:dyDescent="0.35">
      <c r="B1633" s="8" t="s">
        <v>16</v>
      </c>
      <c r="C1633" s="10">
        <v>0.74978885957884134</v>
      </c>
      <c r="D1633" s="10">
        <v>0.7135620943819424</v>
      </c>
      <c r="E1633" s="10">
        <v>0.4526229089292127</v>
      </c>
      <c r="F1633" s="10">
        <v>1</v>
      </c>
      <c r="G1633" s="10">
        <v>0.19852064683693255</v>
      </c>
      <c r="H1633" s="10">
        <v>0.20522019112277354</v>
      </c>
    </row>
    <row r="1634" spans="2:8" x14ac:dyDescent="0.35">
      <c r="B1634" s="8" t="s">
        <v>17</v>
      </c>
      <c r="C1634" s="9">
        <v>0.20758383739858957</v>
      </c>
      <c r="D1634" s="9">
        <v>0.19755422594192698</v>
      </c>
      <c r="E1634" s="9">
        <v>0.22669407345415141</v>
      </c>
      <c r="F1634" s="9">
        <v>0.19852064683693257</v>
      </c>
      <c r="G1634" s="9">
        <v>1</v>
      </c>
      <c r="H1634" s="9">
        <v>0.92286649398436871</v>
      </c>
    </row>
    <row r="1635" spans="2:8" x14ac:dyDescent="0.35">
      <c r="B1635" s="8" t="s">
        <v>18</v>
      </c>
      <c r="C1635" s="10">
        <v>0.21458924028154019</v>
      </c>
      <c r="D1635" s="10">
        <v>0.20422115609070962</v>
      </c>
      <c r="E1635" s="10">
        <v>0.23434439602080767</v>
      </c>
      <c r="F1635" s="10">
        <v>0.20522019112277357</v>
      </c>
      <c r="G1635" s="10">
        <v>0.92286649398436871</v>
      </c>
      <c r="H1635" s="10">
        <v>1</v>
      </c>
    </row>
    <row r="1636" spans="2:8" ht="10" customHeight="1" x14ac:dyDescent="0.35"/>
    <row r="1638" spans="2:8" x14ac:dyDescent="0.35">
      <c r="B1638" s="12" t="s">
        <v>377</v>
      </c>
    </row>
    <row r="1639" spans="2:8" ht="5.15" customHeight="1" x14ac:dyDescent="0.35"/>
    <row r="1640" spans="2:8" x14ac:dyDescent="0.35">
      <c r="B1640" s="7" t="s">
        <v>4</v>
      </c>
      <c r="C1640" s="8" t="s">
        <v>14</v>
      </c>
      <c r="D1640" s="8" t="s">
        <v>15</v>
      </c>
      <c r="E1640" s="8" t="s">
        <v>6</v>
      </c>
      <c r="F1640" s="8" t="s">
        <v>16</v>
      </c>
      <c r="G1640" s="8" t="s">
        <v>17</v>
      </c>
      <c r="H1640" s="8" t="s">
        <v>18</v>
      </c>
    </row>
    <row r="1641" spans="2:8" x14ac:dyDescent="0.35">
      <c r="B1641" s="8" t="s">
        <v>14</v>
      </c>
      <c r="C1641" s="9">
        <v>1</v>
      </c>
      <c r="D1641" s="9">
        <v>0.74613880286038514</v>
      </c>
      <c r="E1641" s="9">
        <v>0.47328679322315487</v>
      </c>
      <c r="F1641" s="9">
        <v>0.74978885957884145</v>
      </c>
      <c r="G1641" s="9">
        <v>0.20758383739858977</v>
      </c>
      <c r="H1641" s="9">
        <v>0.21458924028154036</v>
      </c>
    </row>
    <row r="1642" spans="2:8" x14ac:dyDescent="0.35">
      <c r="B1642" s="8" t="s">
        <v>15</v>
      </c>
      <c r="C1642" s="10">
        <v>0.74613880286038525</v>
      </c>
      <c r="D1642" s="10">
        <v>1</v>
      </c>
      <c r="E1642" s="10">
        <v>0.450419489568471</v>
      </c>
      <c r="F1642" s="10">
        <v>0.71356209438194251</v>
      </c>
      <c r="G1642" s="10">
        <v>0.19755422594192712</v>
      </c>
      <c r="H1642" s="10">
        <v>0.20422115609070976</v>
      </c>
    </row>
    <row r="1643" spans="2:8" x14ac:dyDescent="0.35">
      <c r="B1643" s="8" t="s">
        <v>6</v>
      </c>
      <c r="C1643" s="9">
        <v>0.47328679322315481</v>
      </c>
      <c r="D1643" s="9">
        <v>0.450419489568471</v>
      </c>
      <c r="E1643" s="9">
        <v>1</v>
      </c>
      <c r="F1643" s="9">
        <v>0.45262290892921236</v>
      </c>
      <c r="G1643" s="9">
        <v>0.2266940734541516</v>
      </c>
      <c r="H1643" s="9">
        <v>0.23434439602080784</v>
      </c>
    </row>
    <row r="1644" spans="2:8" x14ac:dyDescent="0.35">
      <c r="B1644" s="8" t="s">
        <v>16</v>
      </c>
      <c r="C1644" s="10">
        <v>0.74978885957884134</v>
      </c>
      <c r="D1644" s="10">
        <v>0.7135620943819424</v>
      </c>
      <c r="E1644" s="10">
        <v>0.45262290892921242</v>
      </c>
      <c r="F1644" s="10">
        <v>1</v>
      </c>
      <c r="G1644" s="10">
        <v>0.19852064683693271</v>
      </c>
      <c r="H1644" s="10">
        <v>0.2052201911227737</v>
      </c>
    </row>
    <row r="1645" spans="2:8" x14ac:dyDescent="0.35">
      <c r="B1645" s="8" t="s">
        <v>17</v>
      </c>
      <c r="C1645" s="9">
        <v>0.20758383739858977</v>
      </c>
      <c r="D1645" s="9">
        <v>0.19755422594192712</v>
      </c>
      <c r="E1645" s="9">
        <v>0.2266940734541516</v>
      </c>
      <c r="F1645" s="9">
        <v>0.19852064683693271</v>
      </c>
      <c r="G1645" s="9">
        <v>1</v>
      </c>
      <c r="H1645" s="9">
        <v>0.92286649398436993</v>
      </c>
    </row>
    <row r="1646" spans="2:8" x14ac:dyDescent="0.35">
      <c r="B1646" s="8" t="s">
        <v>18</v>
      </c>
      <c r="C1646" s="10">
        <v>0.21458924028154039</v>
      </c>
      <c r="D1646" s="10">
        <v>0.20422115609070976</v>
      </c>
      <c r="E1646" s="10">
        <v>0.23434439602080784</v>
      </c>
      <c r="F1646" s="10">
        <v>0.20522019112277373</v>
      </c>
      <c r="G1646" s="10">
        <v>0.92286649398436993</v>
      </c>
      <c r="H1646" s="10">
        <v>1</v>
      </c>
    </row>
    <row r="1647" spans="2:8" ht="10" customHeight="1" x14ac:dyDescent="0.35"/>
    <row r="1649" spans="2:8" x14ac:dyDescent="0.35">
      <c r="B1649" s="12" t="s">
        <v>378</v>
      </c>
    </row>
    <row r="1650" spans="2:8" ht="5.15" customHeight="1" x14ac:dyDescent="0.35"/>
    <row r="1651" spans="2:8" x14ac:dyDescent="0.35">
      <c r="B1651" s="7" t="s">
        <v>4</v>
      </c>
      <c r="C1651" s="8" t="s">
        <v>14</v>
      </c>
      <c r="D1651" s="8" t="s">
        <v>15</v>
      </c>
      <c r="E1651" s="8" t="s">
        <v>6</v>
      </c>
      <c r="F1651" s="8" t="s">
        <v>16</v>
      </c>
      <c r="G1651" s="8" t="s">
        <v>17</v>
      </c>
      <c r="H1651" s="8" t="s">
        <v>18</v>
      </c>
    </row>
    <row r="1652" spans="2:8" x14ac:dyDescent="0.35">
      <c r="B1652" s="8" t="s">
        <v>14</v>
      </c>
      <c r="C1652" s="9">
        <v>3.458761492698756</v>
      </c>
      <c r="D1652" s="9">
        <v>3.3132323778619077</v>
      </c>
      <c r="E1652" s="9">
        <v>94883392138.115158</v>
      </c>
      <c r="F1652" s="9">
        <v>1.1417432846583739</v>
      </c>
      <c r="G1652" s="9">
        <v>5.8678429781863998E-3</v>
      </c>
      <c r="H1652" s="9">
        <v>5.4218694789976686E-2</v>
      </c>
    </row>
    <row r="1653" spans="2:8" x14ac:dyDescent="0.35">
      <c r="B1653" s="8" t="s">
        <v>15</v>
      </c>
      <c r="C1653" s="10">
        <v>3.3132323778619077</v>
      </c>
      <c r="D1653" s="10">
        <v>6.270356348777117</v>
      </c>
      <c r="E1653" s="10">
        <v>131330001060.34216</v>
      </c>
      <c r="F1653" s="10">
        <v>1.2703863950483745</v>
      </c>
      <c r="G1653" s="10">
        <v>8.4540231957214076E-3</v>
      </c>
      <c r="H1653" s="10">
        <v>8.3950507781984429E-2</v>
      </c>
    </row>
    <row r="1654" spans="2:8" x14ac:dyDescent="0.35">
      <c r="B1654" s="8" t="s">
        <v>6</v>
      </c>
      <c r="C1654" s="9">
        <v>94883392138.115158</v>
      </c>
      <c r="D1654" s="9">
        <v>131330001060.34216</v>
      </c>
      <c r="E1654" s="9">
        <v>1.5411431682508405E+22</v>
      </c>
      <c r="F1654" s="9">
        <v>65639828694.410446</v>
      </c>
      <c r="G1654" s="9">
        <v>509262846.21627527</v>
      </c>
      <c r="H1654" s="9">
        <v>4660600022.5782557</v>
      </c>
    </row>
    <row r="1655" spans="2:8" x14ac:dyDescent="0.35">
      <c r="B1655" s="8" t="s">
        <v>16</v>
      </c>
      <c r="C1655" s="10">
        <v>1.1417432846583739</v>
      </c>
      <c r="D1655" s="10">
        <v>1.2703863950483745</v>
      </c>
      <c r="E1655" s="10">
        <v>65639828694.410446</v>
      </c>
      <c r="F1655" s="10">
        <v>1.0166606574124151</v>
      </c>
      <c r="G1655" s="10">
        <v>5.2249609398473595E-3</v>
      </c>
      <c r="H1655" s="10">
        <v>3.3102926506820493E-2</v>
      </c>
    </row>
    <row r="1656" spans="2:8" x14ac:dyDescent="0.35">
      <c r="B1656" s="8" t="s">
        <v>17</v>
      </c>
      <c r="C1656" s="9">
        <v>5.8678429781863998E-3</v>
      </c>
      <c r="D1656" s="9">
        <v>8.4540231957214076E-3</v>
      </c>
      <c r="E1656" s="9">
        <v>509262846.21627527</v>
      </c>
      <c r="F1656" s="9">
        <v>5.2249609398473595E-3</v>
      </c>
      <c r="G1656" s="9">
        <v>6.0755554068265129E-4</v>
      </c>
      <c r="H1656" s="9">
        <v>2.8815875881858062E-3</v>
      </c>
    </row>
    <row r="1657" spans="2:8" x14ac:dyDescent="0.35">
      <c r="B1657" s="8" t="s">
        <v>18</v>
      </c>
      <c r="C1657" s="10">
        <v>5.4218694789976686E-2</v>
      </c>
      <c r="D1657" s="10">
        <v>8.3950507781984429E-2</v>
      </c>
      <c r="E1657" s="10">
        <v>4660600022.5782557</v>
      </c>
      <c r="F1657" s="10">
        <v>3.3102926506820493E-2</v>
      </c>
      <c r="G1657" s="10">
        <v>2.8815875881858062E-3</v>
      </c>
      <c r="H1657" s="10">
        <v>1.8799841070248204E-2</v>
      </c>
    </row>
    <row r="1658" spans="2:8" ht="10" customHeight="1" x14ac:dyDescent="0.35"/>
  </sheetData>
  <mergeCells count="28">
    <mergeCell ref="B1065:U1065"/>
    <mergeCell ref="B1076:U1076"/>
    <mergeCell ref="B1350:U1350"/>
    <mergeCell ref="B1613:U1613"/>
    <mergeCell ref="B1013:U1013"/>
    <mergeCell ref="B1020:U1020"/>
    <mergeCell ref="B1022:U1022"/>
    <mergeCell ref="B1034:U1034"/>
    <mergeCell ref="B1036:U1036"/>
    <mergeCell ref="B1057:U1057"/>
    <mergeCell ref="B920:U920"/>
    <mergeCell ref="B927:U927"/>
    <mergeCell ref="B935:U935"/>
    <mergeCell ref="B943:U943"/>
    <mergeCell ref="B973:U973"/>
    <mergeCell ref="B995:U995"/>
    <mergeCell ref="B33:U33"/>
    <mergeCell ref="B41:U41"/>
    <mergeCell ref="B52:U52"/>
    <mergeCell ref="B63:U63"/>
    <mergeCell ref="B353:U353"/>
    <mergeCell ref="B918:U918"/>
    <mergeCell ref="B1:U1"/>
    <mergeCell ref="B2:U2"/>
    <mergeCell ref="B3:U3"/>
    <mergeCell ref="B6:U6"/>
    <mergeCell ref="B8:U8"/>
    <mergeCell ref="B16:U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E441-A1B9-49C1-8E52-C891100DE9B8}">
  <dimension ref="B1:U3807"/>
  <sheetViews>
    <sheetView workbookViewId="0">
      <selection sqref="A1:XFD1048576"/>
    </sheetView>
  </sheetViews>
  <sheetFormatPr defaultRowHeight="14.5" x14ac:dyDescent="0.35"/>
  <cols>
    <col min="1" max="1" width="3.81640625" customWidth="1"/>
    <col min="2" max="2" width="40.81640625" customWidth="1"/>
    <col min="3" max="3" width="44.26953125" customWidth="1"/>
    <col min="4" max="4" width="21.54296875" customWidth="1"/>
    <col min="5" max="5" width="27.81640625" customWidth="1"/>
    <col min="6" max="6" width="23.453125" customWidth="1"/>
    <col min="7" max="7" width="19.26953125" customWidth="1"/>
    <col min="8" max="8" width="16.54296875" customWidth="1"/>
    <col min="9" max="9" width="10.7265625" customWidth="1"/>
    <col min="10" max="10" width="29.81640625" customWidth="1"/>
  </cols>
  <sheetData>
    <row r="1" spans="2:21" ht="50.15" customHeight="1" x14ac:dyDescent="0.3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x14ac:dyDescent="0.35"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x14ac:dyDescent="0.35">
      <c r="B3" s="4" t="str">
        <f>HYPERLINK("#'Navigation'!A1", "back to navigation")</f>
        <v>back to navigation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6" spans="2:21" ht="16.5" x14ac:dyDescent="0.35">
      <c r="B6" s="5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8" spans="2:21" ht="15.5" x14ac:dyDescent="0.35">
      <c r="B8" s="11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ht="5.15" customHeight="1" x14ac:dyDescent="0.35"/>
    <row r="11" spans="2:21" x14ac:dyDescent="0.35">
      <c r="B11" s="12" t="s">
        <v>379</v>
      </c>
    </row>
    <row r="12" spans="2:21" ht="5.15" customHeight="1" x14ac:dyDescent="0.35"/>
    <row r="13" spans="2:21" x14ac:dyDescent="0.35">
      <c r="B13" s="7" t="s">
        <v>4</v>
      </c>
      <c r="C13" s="8" t="s">
        <v>380</v>
      </c>
      <c r="D13" s="8" t="s">
        <v>381</v>
      </c>
      <c r="E13" s="8" t="s">
        <v>382</v>
      </c>
      <c r="F13" s="8" t="s">
        <v>383</v>
      </c>
      <c r="G13" s="8" t="s">
        <v>384</v>
      </c>
    </row>
    <row r="14" spans="2:21" x14ac:dyDescent="0.35">
      <c r="B14" s="8" t="s">
        <v>385</v>
      </c>
      <c r="C14" s="9">
        <v>0.53451631661907151</v>
      </c>
      <c r="D14" s="9">
        <v>0.53898801534680141</v>
      </c>
      <c r="E14" s="9">
        <v>5.1454226628025179E-2</v>
      </c>
      <c r="F14" s="9">
        <v>10.388190662804377</v>
      </c>
      <c r="G14" s="13">
        <v>5.6843418860808015E-14</v>
      </c>
    </row>
    <row r="15" spans="2:21" x14ac:dyDescent="0.35">
      <c r="B15" s="8" t="s">
        <v>386</v>
      </c>
      <c r="C15" s="10">
        <v>0.16782897536644967</v>
      </c>
      <c r="D15" s="10">
        <v>0.17052360202986219</v>
      </c>
      <c r="E15" s="10">
        <v>5.8084343468345852E-2</v>
      </c>
      <c r="F15" s="10">
        <v>2.8894012628017602</v>
      </c>
      <c r="G15" s="15">
        <v>4.0273510139172686E-3</v>
      </c>
    </row>
    <row r="16" spans="2:21" x14ac:dyDescent="0.35">
      <c r="B16" s="8" t="s">
        <v>387</v>
      </c>
      <c r="C16" s="9">
        <v>0.15021901487573094</v>
      </c>
      <c r="D16" s="9">
        <v>0.15360230468533898</v>
      </c>
      <c r="E16" s="9">
        <v>4.5192101732227985E-2</v>
      </c>
      <c r="F16" s="9">
        <v>3.3240103716752962</v>
      </c>
      <c r="G16" s="13">
        <v>9.5243163826808086E-4</v>
      </c>
    </row>
    <row r="17" spans="2:7" ht="10" customHeight="1" x14ac:dyDescent="0.35"/>
    <row r="19" spans="2:7" x14ac:dyDescent="0.35">
      <c r="B19" s="12" t="s">
        <v>388</v>
      </c>
    </row>
    <row r="20" spans="2:7" ht="5.15" customHeight="1" x14ac:dyDescent="0.35"/>
    <row r="21" spans="2:7" x14ac:dyDescent="0.35">
      <c r="B21" s="7" t="s">
        <v>4</v>
      </c>
      <c r="C21" s="8" t="s">
        <v>380</v>
      </c>
      <c r="D21" s="8" t="s">
        <v>381</v>
      </c>
      <c r="E21" s="8" t="s">
        <v>389</v>
      </c>
      <c r="F21" s="8" t="s">
        <v>390</v>
      </c>
    </row>
    <row r="22" spans="2:7" x14ac:dyDescent="0.35">
      <c r="B22" s="8" t="s">
        <v>385</v>
      </c>
      <c r="C22" s="9">
        <v>0.53451631661907151</v>
      </c>
      <c r="D22" s="9">
        <v>0.53898801534680141</v>
      </c>
      <c r="E22" s="9">
        <v>0.42894182545453213</v>
      </c>
      <c r="F22" s="9">
        <v>0.63510942073697174</v>
      </c>
    </row>
    <row r="23" spans="2:7" x14ac:dyDescent="0.35">
      <c r="B23" s="8" t="s">
        <v>386</v>
      </c>
      <c r="C23" s="10">
        <v>0.16782897536644967</v>
      </c>
      <c r="D23" s="10">
        <v>0.17052360202986219</v>
      </c>
      <c r="E23" s="10">
        <v>4.660456096080795E-2</v>
      </c>
      <c r="F23" s="10">
        <v>0.27027635621169588</v>
      </c>
    </row>
    <row r="24" spans="2:7" x14ac:dyDescent="0.35">
      <c r="B24" s="8" t="s">
        <v>387</v>
      </c>
      <c r="C24" s="9">
        <v>0.15021901487573094</v>
      </c>
      <c r="D24" s="9">
        <v>0.15360230468533898</v>
      </c>
      <c r="E24" s="9">
        <v>6.5973477401011088E-2</v>
      </c>
      <c r="F24" s="9">
        <v>0.24287124405687754</v>
      </c>
    </row>
    <row r="25" spans="2:7" ht="10" customHeight="1" x14ac:dyDescent="0.35"/>
    <row r="27" spans="2:7" x14ac:dyDescent="0.35">
      <c r="B27" s="12" t="s">
        <v>391</v>
      </c>
    </row>
    <row r="28" spans="2:7" ht="5.15" customHeight="1" x14ac:dyDescent="0.35"/>
    <row r="29" spans="2:7" x14ac:dyDescent="0.35">
      <c r="B29" s="7" t="s">
        <v>4</v>
      </c>
      <c r="C29" s="8" t="s">
        <v>380</v>
      </c>
      <c r="D29" s="8" t="s">
        <v>381</v>
      </c>
      <c r="E29" s="8" t="s">
        <v>392</v>
      </c>
      <c r="F29" s="8" t="s">
        <v>389</v>
      </c>
      <c r="G29" s="8" t="s">
        <v>390</v>
      </c>
    </row>
    <row r="30" spans="2:7" x14ac:dyDescent="0.35">
      <c r="B30" s="8" t="s">
        <v>385</v>
      </c>
      <c r="C30" s="9">
        <v>0.53451631661907151</v>
      </c>
      <c r="D30" s="9">
        <v>0.53898801534680141</v>
      </c>
      <c r="E30" s="9">
        <v>4.4716987277299003E-3</v>
      </c>
      <c r="F30" s="9">
        <v>0.42043617193305244</v>
      </c>
      <c r="G30" s="9">
        <v>0.63070274286259254</v>
      </c>
    </row>
    <row r="31" spans="2:7" x14ac:dyDescent="0.35">
      <c r="B31" s="8" t="s">
        <v>386</v>
      </c>
      <c r="C31" s="10">
        <v>0.16782897536644967</v>
      </c>
      <c r="D31" s="10">
        <v>0.17052360202986219</v>
      </c>
      <c r="E31" s="10">
        <v>2.6946266634125249E-3</v>
      </c>
      <c r="F31" s="10">
        <v>3.5665939084835431E-2</v>
      </c>
      <c r="G31" s="10">
        <v>0.26241788326043541</v>
      </c>
    </row>
    <row r="32" spans="2:7" x14ac:dyDescent="0.35">
      <c r="B32" s="8" t="s">
        <v>387</v>
      </c>
      <c r="C32" s="9">
        <v>0.15021901487573094</v>
      </c>
      <c r="D32" s="9">
        <v>0.15360230468533898</v>
      </c>
      <c r="E32" s="9">
        <v>3.3832898096080311E-3</v>
      </c>
      <c r="F32" s="9">
        <v>6.4961178373520376E-2</v>
      </c>
      <c r="G32" s="9">
        <v>0.2421059639705116</v>
      </c>
    </row>
    <row r="33" spans="2:5" ht="10" customHeight="1" x14ac:dyDescent="0.35"/>
    <row r="35" spans="2:5" x14ac:dyDescent="0.35">
      <c r="B35" s="12" t="s">
        <v>393</v>
      </c>
    </row>
    <row r="36" spans="2:5" ht="5.15" customHeight="1" x14ac:dyDescent="0.35"/>
    <row r="37" spans="2:5" x14ac:dyDescent="0.35">
      <c r="B37" s="7" t="s">
        <v>4</v>
      </c>
      <c r="C37" s="8" t="s">
        <v>385</v>
      </c>
      <c r="D37" s="8" t="s">
        <v>386</v>
      </c>
      <c r="E37" s="8" t="s">
        <v>387</v>
      </c>
    </row>
    <row r="38" spans="2:5" x14ac:dyDescent="0.35">
      <c r="B38" s="8" t="s">
        <v>394</v>
      </c>
      <c r="C38" s="9">
        <v>0.51421456476420146</v>
      </c>
      <c r="D38" s="9">
        <v>0.24067520995960265</v>
      </c>
      <c r="E38" s="9">
        <v>8.4042215732327952E-2</v>
      </c>
    </row>
    <row r="39" spans="2:5" x14ac:dyDescent="0.35">
      <c r="B39" s="8" t="s">
        <v>395</v>
      </c>
      <c r="C39" s="10">
        <v>0.54950882350315</v>
      </c>
      <c r="D39" s="10">
        <v>0.10818543978030261</v>
      </c>
      <c r="E39" s="10">
        <v>0.20820175410045544</v>
      </c>
    </row>
    <row r="40" spans="2:5" x14ac:dyDescent="0.35">
      <c r="B40" s="8" t="s">
        <v>396</v>
      </c>
      <c r="C40" s="9">
        <v>0.614685032021691</v>
      </c>
      <c r="D40" s="9">
        <v>0.11036638467098332</v>
      </c>
      <c r="E40" s="9">
        <v>0.25585289331664884</v>
      </c>
    </row>
    <row r="41" spans="2:5" x14ac:dyDescent="0.35">
      <c r="B41" s="8" t="s">
        <v>397</v>
      </c>
      <c r="C41" s="10">
        <v>0.57277603218038153</v>
      </c>
      <c r="D41" s="10">
        <v>0.1722199731807616</v>
      </c>
      <c r="E41" s="10">
        <v>0.1679531866195674</v>
      </c>
    </row>
    <row r="42" spans="2:5" x14ac:dyDescent="0.35">
      <c r="B42" s="8" t="s">
        <v>398</v>
      </c>
      <c r="C42" s="9">
        <v>0.58642946124637363</v>
      </c>
      <c r="D42" s="9">
        <v>0.14852656765064767</v>
      </c>
      <c r="E42" s="9">
        <v>0.16828852564290211</v>
      </c>
    </row>
    <row r="43" spans="2:5" x14ac:dyDescent="0.35">
      <c r="B43" s="8" t="s">
        <v>399</v>
      </c>
      <c r="C43" s="10">
        <v>0.52596483148907269</v>
      </c>
      <c r="D43" s="10">
        <v>0.1810682600317837</v>
      </c>
      <c r="E43" s="10">
        <v>0.13060430296110476</v>
      </c>
    </row>
    <row r="44" spans="2:5" x14ac:dyDescent="0.35">
      <c r="B44" s="8" t="s">
        <v>400</v>
      </c>
      <c r="C44" s="9">
        <v>0.4942722336561205</v>
      </c>
      <c r="D44" s="9">
        <v>0.20050739236788062</v>
      </c>
      <c r="E44" s="9">
        <v>0.13988238829182034</v>
      </c>
    </row>
    <row r="45" spans="2:5" x14ac:dyDescent="0.35">
      <c r="B45" s="8" t="s">
        <v>401</v>
      </c>
      <c r="C45" s="10">
        <v>0.45555330016886686</v>
      </c>
      <c r="D45" s="10">
        <v>9.3651913472777806E-2</v>
      </c>
      <c r="E45" s="10">
        <v>0.14039119989519774</v>
      </c>
    </row>
    <row r="46" spans="2:5" x14ac:dyDescent="0.35">
      <c r="B46" s="8" t="s">
        <v>402</v>
      </c>
      <c r="C46" s="9">
        <v>0.44287921864697977</v>
      </c>
      <c r="D46" s="9">
        <v>0.2412181259528853</v>
      </c>
      <c r="E46" s="9">
        <v>9.9227682532475103E-2</v>
      </c>
    </row>
    <row r="47" spans="2:5" x14ac:dyDescent="0.35">
      <c r="B47" s="8" t="s">
        <v>403</v>
      </c>
      <c r="C47" s="10">
        <v>0.53797182155880341</v>
      </c>
      <c r="D47" s="10">
        <v>0.17367997469965971</v>
      </c>
      <c r="E47" s="10">
        <v>0.1547798082863984</v>
      </c>
    </row>
    <row r="48" spans="2:5" x14ac:dyDescent="0.35">
      <c r="B48" s="8" t="s">
        <v>404</v>
      </c>
      <c r="C48" s="9">
        <v>0.51035967650519354</v>
      </c>
      <c r="D48" s="9">
        <v>0.12560175122991235</v>
      </c>
      <c r="E48" s="9">
        <v>0.19923447896759203</v>
      </c>
    </row>
    <row r="49" spans="2:5" x14ac:dyDescent="0.35">
      <c r="B49" s="8" t="s">
        <v>405</v>
      </c>
      <c r="C49" s="10">
        <v>0.51406714242105522</v>
      </c>
      <c r="D49" s="10">
        <v>0.12666359036155694</v>
      </c>
      <c r="E49" s="10">
        <v>0.19485687739034657</v>
      </c>
    </row>
    <row r="50" spans="2:5" x14ac:dyDescent="0.35">
      <c r="B50" s="8" t="s">
        <v>406</v>
      </c>
      <c r="C50" s="9">
        <v>0.48013873019798536</v>
      </c>
      <c r="D50" s="9">
        <v>0.112969561709267</v>
      </c>
      <c r="E50" s="9">
        <v>0.2038284951255693</v>
      </c>
    </row>
    <row r="51" spans="2:5" x14ac:dyDescent="0.35">
      <c r="B51" s="8" t="s">
        <v>407</v>
      </c>
      <c r="C51" s="10">
        <v>0.52491253667030702</v>
      </c>
      <c r="D51" s="10">
        <v>6.5846512439907481E-2</v>
      </c>
      <c r="E51" s="10">
        <v>0.17736966290917894</v>
      </c>
    </row>
    <row r="52" spans="2:5" x14ac:dyDescent="0.35">
      <c r="B52" s="8" t="s">
        <v>408</v>
      </c>
      <c r="C52" s="9">
        <v>0.42644921907512356</v>
      </c>
      <c r="D52" s="9">
        <v>0.11578865065800996</v>
      </c>
      <c r="E52" s="9">
        <v>0.10833718972714129</v>
      </c>
    </row>
    <row r="53" spans="2:5" x14ac:dyDescent="0.35">
      <c r="B53" s="8" t="s">
        <v>409</v>
      </c>
      <c r="C53" s="10">
        <v>0.49711051312985882</v>
      </c>
      <c r="D53" s="10">
        <v>0.14958427484898112</v>
      </c>
      <c r="E53" s="10">
        <v>0.15668506425962953</v>
      </c>
    </row>
    <row r="54" spans="2:5" x14ac:dyDescent="0.35">
      <c r="B54" s="8" t="s">
        <v>410</v>
      </c>
      <c r="C54" s="9">
        <v>0.5322048821139207</v>
      </c>
      <c r="D54" s="9">
        <v>0.18317722611389323</v>
      </c>
      <c r="E54" s="9">
        <v>0.15080025313238599</v>
      </c>
    </row>
    <row r="55" spans="2:5" x14ac:dyDescent="0.35">
      <c r="B55" s="8" t="s">
        <v>411</v>
      </c>
      <c r="C55" s="10">
        <v>0.57001276201699247</v>
      </c>
      <c r="D55" s="10">
        <v>0.11461352398744344</v>
      </c>
      <c r="E55" s="10">
        <v>0.15305691424139362</v>
      </c>
    </row>
    <row r="56" spans="2:5" x14ac:dyDescent="0.35">
      <c r="B56" s="8" t="s">
        <v>412</v>
      </c>
      <c r="C56" s="9">
        <v>0.45918989393911341</v>
      </c>
      <c r="D56" s="9">
        <v>0.18873877946087439</v>
      </c>
      <c r="E56" s="9">
        <v>0.11385864519173401</v>
      </c>
    </row>
    <row r="57" spans="2:5" x14ac:dyDescent="0.35">
      <c r="B57" s="8" t="s">
        <v>413</v>
      </c>
      <c r="C57" s="10">
        <v>0.60469197548977394</v>
      </c>
      <c r="D57" s="10">
        <v>1.4939478574311072E-2</v>
      </c>
      <c r="E57" s="10">
        <v>0.26971954700683842</v>
      </c>
    </row>
    <row r="58" spans="2:5" x14ac:dyDescent="0.35">
      <c r="B58" s="8" t="s">
        <v>414</v>
      </c>
      <c r="C58" s="9">
        <v>0.50772998412100223</v>
      </c>
      <c r="D58" s="9">
        <v>0.20457602019751997</v>
      </c>
      <c r="E58" s="9">
        <v>0.12899070681357683</v>
      </c>
    </row>
    <row r="59" spans="2:5" x14ac:dyDescent="0.35">
      <c r="B59" s="8" t="s">
        <v>415</v>
      </c>
      <c r="C59" s="10">
        <v>0.57131111402072576</v>
      </c>
      <c r="D59" s="10">
        <v>0.26780914760041974</v>
      </c>
      <c r="E59" s="10">
        <v>6.4961178373520376E-2</v>
      </c>
    </row>
    <row r="60" spans="2:5" x14ac:dyDescent="0.35">
      <c r="B60" s="8" t="s">
        <v>416</v>
      </c>
      <c r="C60" s="9">
        <v>0.60013107341293281</v>
      </c>
      <c r="D60" s="9">
        <v>0.16865633524117596</v>
      </c>
      <c r="E60" s="9">
        <v>0.14221532717794252</v>
      </c>
    </row>
    <row r="61" spans="2:5" x14ac:dyDescent="0.35">
      <c r="B61" s="8" t="s">
        <v>417</v>
      </c>
      <c r="C61" s="10">
        <v>0.54584406897449489</v>
      </c>
      <c r="D61" s="10">
        <v>0.2367043383967691</v>
      </c>
      <c r="E61" s="10">
        <v>0.14798409957383005</v>
      </c>
    </row>
    <row r="62" spans="2:5" x14ac:dyDescent="0.35">
      <c r="B62" s="8" t="s">
        <v>418</v>
      </c>
      <c r="C62" s="9">
        <v>0.42894182545453213</v>
      </c>
      <c r="D62" s="9">
        <v>0.18285079849713345</v>
      </c>
      <c r="E62" s="9">
        <v>0.14843006453104862</v>
      </c>
    </row>
    <row r="63" spans="2:5" x14ac:dyDescent="0.35">
      <c r="B63" s="8" t="s">
        <v>419</v>
      </c>
      <c r="C63" s="10">
        <v>0.60447856080014961</v>
      </c>
      <c r="D63" s="10">
        <v>8.3133444396272502E-2</v>
      </c>
      <c r="E63" s="10">
        <v>0.18676910334878782</v>
      </c>
    </row>
    <row r="64" spans="2:5" x14ac:dyDescent="0.35">
      <c r="B64" s="8" t="s">
        <v>420</v>
      </c>
      <c r="C64" s="9">
        <v>0.50718802079156966</v>
      </c>
      <c r="D64" s="9">
        <v>0.14259201945863173</v>
      </c>
      <c r="E64" s="9">
        <v>0.15514044763558482</v>
      </c>
    </row>
    <row r="65" spans="2:5" x14ac:dyDescent="0.35">
      <c r="B65" s="8" t="s">
        <v>421</v>
      </c>
      <c r="C65" s="10">
        <v>0.57714057437994104</v>
      </c>
      <c r="D65" s="10">
        <v>0.11331713428996633</v>
      </c>
      <c r="E65" s="10">
        <v>0.16789576696237002</v>
      </c>
    </row>
    <row r="66" spans="2:5" x14ac:dyDescent="0.35">
      <c r="B66" s="8" t="s">
        <v>422</v>
      </c>
      <c r="C66" s="9">
        <v>0.56349436103503436</v>
      </c>
      <c r="D66" s="9">
        <v>0.20043430661979558</v>
      </c>
      <c r="E66" s="9">
        <v>0.13421741754970279</v>
      </c>
    </row>
    <row r="67" spans="2:5" x14ac:dyDescent="0.35">
      <c r="B67" s="8" t="s">
        <v>423</v>
      </c>
      <c r="C67" s="10">
        <v>0.5941567267339436</v>
      </c>
      <c r="D67" s="10">
        <v>0.20455847894011545</v>
      </c>
      <c r="E67" s="10">
        <v>0.17725450698909631</v>
      </c>
    </row>
    <row r="68" spans="2:5" x14ac:dyDescent="0.35">
      <c r="B68" s="8" t="s">
        <v>424</v>
      </c>
      <c r="C68" s="9">
        <v>0.57858063117583725</v>
      </c>
      <c r="D68" s="9">
        <v>6.3711234674265121E-2</v>
      </c>
      <c r="E68" s="9">
        <v>0.24353998089988144</v>
      </c>
    </row>
    <row r="69" spans="2:5" x14ac:dyDescent="0.35">
      <c r="B69" s="8" t="s">
        <v>425</v>
      </c>
      <c r="C69" s="10">
        <v>0.53974237634399513</v>
      </c>
      <c r="D69" s="10">
        <v>9.9131422198285427E-2</v>
      </c>
      <c r="E69" s="10">
        <v>0.16520732675935856</v>
      </c>
    </row>
    <row r="70" spans="2:5" x14ac:dyDescent="0.35">
      <c r="B70" s="8" t="s">
        <v>426</v>
      </c>
      <c r="C70" s="9">
        <v>0.47688547855133095</v>
      </c>
      <c r="D70" s="9">
        <v>0.19925384784244024</v>
      </c>
      <c r="E70" s="9">
        <v>0.12526355171343492</v>
      </c>
    </row>
    <row r="71" spans="2:5" x14ac:dyDescent="0.35">
      <c r="B71" s="8" t="s">
        <v>427</v>
      </c>
      <c r="C71" s="10">
        <v>0.40863335650637006</v>
      </c>
      <c r="D71" s="10">
        <v>0.22424349042338837</v>
      </c>
      <c r="E71" s="10">
        <v>5.5104102164655014E-2</v>
      </c>
    </row>
    <row r="72" spans="2:5" x14ac:dyDescent="0.35">
      <c r="B72" s="8" t="s">
        <v>428</v>
      </c>
      <c r="C72" s="9">
        <v>0.57998677867394266</v>
      </c>
      <c r="D72" s="9">
        <v>0.22977342559122324</v>
      </c>
      <c r="E72" s="9">
        <v>0.13026127674450066</v>
      </c>
    </row>
    <row r="73" spans="2:5" x14ac:dyDescent="0.35">
      <c r="B73" s="8" t="s">
        <v>429</v>
      </c>
      <c r="C73" s="10">
        <v>0.61722580204784816</v>
      </c>
      <c r="D73" s="10">
        <v>0.12155955070254867</v>
      </c>
      <c r="E73" s="10">
        <v>0.21026072222545078</v>
      </c>
    </row>
    <row r="74" spans="2:5" x14ac:dyDescent="0.35">
      <c r="B74" s="8" t="s">
        <v>430</v>
      </c>
      <c r="C74" s="9">
        <v>0.61063941267569566</v>
      </c>
      <c r="D74" s="9">
        <v>0.12903747782983746</v>
      </c>
      <c r="E74" s="9">
        <v>0.18511244568618798</v>
      </c>
    </row>
    <row r="75" spans="2:5" x14ac:dyDescent="0.35">
      <c r="B75" s="8" t="s">
        <v>431</v>
      </c>
      <c r="C75" s="10">
        <v>0.52993089240907176</v>
      </c>
      <c r="D75" s="10">
        <v>0.20898459582038761</v>
      </c>
      <c r="E75" s="10">
        <v>0.12510141899404684</v>
      </c>
    </row>
    <row r="76" spans="2:5" x14ac:dyDescent="0.35">
      <c r="B76" s="8" t="s">
        <v>432</v>
      </c>
      <c r="C76" s="9">
        <v>0.53344180907226713</v>
      </c>
      <c r="D76" s="9">
        <v>0.17506554345372558</v>
      </c>
      <c r="E76" s="9">
        <v>0.16876630297655149</v>
      </c>
    </row>
    <row r="77" spans="2:5" x14ac:dyDescent="0.35">
      <c r="B77" s="8" t="s">
        <v>433</v>
      </c>
      <c r="C77" s="10">
        <v>0.60637727799389884</v>
      </c>
      <c r="D77" s="10">
        <v>0.22695046526904597</v>
      </c>
      <c r="E77" s="10">
        <v>0.13532800590700544</v>
      </c>
    </row>
    <row r="78" spans="2:5" x14ac:dyDescent="0.35">
      <c r="B78" s="8" t="s">
        <v>434</v>
      </c>
      <c r="C78" s="9">
        <v>0.51143624947042443</v>
      </c>
      <c r="D78" s="9">
        <v>0.16673276413008545</v>
      </c>
      <c r="E78" s="9">
        <v>0.13343139182187577</v>
      </c>
    </row>
    <row r="79" spans="2:5" x14ac:dyDescent="0.35">
      <c r="B79" s="8" t="s">
        <v>435</v>
      </c>
      <c r="C79" s="10">
        <v>0.50471837673622488</v>
      </c>
      <c r="D79" s="10">
        <v>0.20857765779479581</v>
      </c>
      <c r="E79" s="10">
        <v>0.14455401567800683</v>
      </c>
    </row>
    <row r="80" spans="2:5" x14ac:dyDescent="0.35">
      <c r="B80" s="8" t="s">
        <v>436</v>
      </c>
      <c r="C80" s="9">
        <v>0.62111738651873571</v>
      </c>
      <c r="D80" s="9">
        <v>0.2071081716875226</v>
      </c>
      <c r="E80" s="9">
        <v>0.1045787274774584</v>
      </c>
    </row>
    <row r="81" spans="2:5" x14ac:dyDescent="0.35">
      <c r="B81" s="8" t="s">
        <v>437</v>
      </c>
      <c r="C81" s="10">
        <v>0.52622197422313166</v>
      </c>
      <c r="D81" s="10">
        <v>0.11945079566080898</v>
      </c>
      <c r="E81" s="10">
        <v>0.20410960165694619</v>
      </c>
    </row>
    <row r="82" spans="2:5" x14ac:dyDescent="0.35">
      <c r="B82" s="8" t="s">
        <v>438</v>
      </c>
      <c r="C82" s="9">
        <v>0.50411439613999887</v>
      </c>
      <c r="D82" s="9">
        <v>0.170386344292453</v>
      </c>
      <c r="E82" s="9">
        <v>9.5314787645075741E-2</v>
      </c>
    </row>
    <row r="83" spans="2:5" x14ac:dyDescent="0.35">
      <c r="B83" s="8" t="s">
        <v>439</v>
      </c>
      <c r="C83" s="10">
        <v>0.48696523836614752</v>
      </c>
      <c r="D83" s="10">
        <v>0.20468282342053326</v>
      </c>
      <c r="E83" s="10">
        <v>0.13020999450082296</v>
      </c>
    </row>
    <row r="84" spans="2:5" x14ac:dyDescent="0.35">
      <c r="B84" s="8" t="s">
        <v>440</v>
      </c>
      <c r="C84" s="9">
        <v>0.61942644110309308</v>
      </c>
      <c r="D84" s="9">
        <v>7.4954208807816849E-2</v>
      </c>
      <c r="E84" s="9">
        <v>0.19941275171936207</v>
      </c>
    </row>
    <row r="85" spans="2:5" x14ac:dyDescent="0.35">
      <c r="B85" s="8" t="s">
        <v>441</v>
      </c>
      <c r="C85" s="10">
        <v>0.54000135123372484</v>
      </c>
      <c r="D85" s="10">
        <v>0.17761196806574367</v>
      </c>
      <c r="E85" s="10">
        <v>0.14582200692302244</v>
      </c>
    </row>
    <row r="86" spans="2:5" x14ac:dyDescent="0.35">
      <c r="B86" s="8" t="s">
        <v>442</v>
      </c>
      <c r="C86" s="9">
        <v>0.46609210258805056</v>
      </c>
      <c r="D86" s="9">
        <v>9.2686631240442838E-2</v>
      </c>
      <c r="E86" s="9">
        <v>0.18499754703345422</v>
      </c>
    </row>
    <row r="87" spans="2:5" x14ac:dyDescent="0.35">
      <c r="B87" s="8" t="s">
        <v>443</v>
      </c>
      <c r="C87" s="10">
        <v>0.55161409171800135</v>
      </c>
      <c r="D87" s="10">
        <v>0.19800347061716894</v>
      </c>
      <c r="E87" s="10">
        <v>0.12430909007932371</v>
      </c>
    </row>
    <row r="88" spans="2:5" x14ac:dyDescent="0.35">
      <c r="B88" s="8" t="s">
        <v>444</v>
      </c>
      <c r="C88" s="9">
        <v>0.52752433991899317</v>
      </c>
      <c r="D88" s="9">
        <v>0.17942689028566269</v>
      </c>
      <c r="E88" s="9">
        <v>0.13514734460028011</v>
      </c>
    </row>
    <row r="89" spans="2:5" x14ac:dyDescent="0.35">
      <c r="B89" s="8" t="s">
        <v>445</v>
      </c>
      <c r="C89" s="10">
        <v>0.60484982946437493</v>
      </c>
      <c r="D89" s="10">
        <v>0.19693474105374162</v>
      </c>
      <c r="E89" s="10">
        <v>0.16127585947481984</v>
      </c>
    </row>
    <row r="90" spans="2:5" x14ac:dyDescent="0.35">
      <c r="B90" s="8" t="s">
        <v>446</v>
      </c>
      <c r="C90" s="9">
        <v>0.54567298220392479</v>
      </c>
      <c r="D90" s="9">
        <v>0.22144652885565216</v>
      </c>
      <c r="E90" s="9">
        <v>0.10686682220551975</v>
      </c>
    </row>
    <row r="91" spans="2:5" x14ac:dyDescent="0.35">
      <c r="B91" s="8" t="s">
        <v>447</v>
      </c>
      <c r="C91" s="10">
        <v>0.44101720837711916</v>
      </c>
      <c r="D91" s="10">
        <v>0.35365385445029929</v>
      </c>
      <c r="E91" s="10">
        <v>7.2689149866953809E-2</v>
      </c>
    </row>
    <row r="92" spans="2:5" x14ac:dyDescent="0.35">
      <c r="B92" s="8" t="s">
        <v>448</v>
      </c>
      <c r="C92" s="9">
        <v>0.593857390688739</v>
      </c>
      <c r="D92" s="9">
        <v>0.21970832456999351</v>
      </c>
      <c r="E92" s="9">
        <v>0.1304497670101431</v>
      </c>
    </row>
    <row r="93" spans="2:5" x14ac:dyDescent="0.35">
      <c r="B93" s="8" t="s">
        <v>449</v>
      </c>
      <c r="C93" s="10">
        <v>0.51211061105640476</v>
      </c>
      <c r="D93" s="10">
        <v>0.15675879791863687</v>
      </c>
      <c r="E93" s="10">
        <v>0.16817126272542382</v>
      </c>
    </row>
    <row r="94" spans="2:5" x14ac:dyDescent="0.35">
      <c r="B94" s="8" t="s">
        <v>450</v>
      </c>
      <c r="C94" s="9">
        <v>0.5057406868628328</v>
      </c>
      <c r="D94" s="9">
        <v>5.0039533434320188E-2</v>
      </c>
      <c r="E94" s="9">
        <v>0.21257874168561983</v>
      </c>
    </row>
    <row r="95" spans="2:5" x14ac:dyDescent="0.35">
      <c r="B95" s="8" t="s">
        <v>451</v>
      </c>
      <c r="C95" s="10">
        <v>0.4850565608811987</v>
      </c>
      <c r="D95" s="10">
        <v>0.22400483581112765</v>
      </c>
      <c r="E95" s="10">
        <v>0.10665936887003431</v>
      </c>
    </row>
    <row r="96" spans="2:5" x14ac:dyDescent="0.35">
      <c r="B96" s="8" t="s">
        <v>452</v>
      </c>
      <c r="C96" s="9">
        <v>0.56767547578543986</v>
      </c>
      <c r="D96" s="9">
        <v>0.30164505539330466</v>
      </c>
      <c r="E96" s="9">
        <v>8.3971753155668627E-2</v>
      </c>
    </row>
    <row r="97" spans="2:5" x14ac:dyDescent="0.35">
      <c r="B97" s="8" t="s">
        <v>453</v>
      </c>
      <c r="C97" s="10">
        <v>0.57891476057051439</v>
      </c>
      <c r="D97" s="10">
        <v>0.13590423653522143</v>
      </c>
      <c r="E97" s="10">
        <v>0.1599406942709671</v>
      </c>
    </row>
    <row r="98" spans="2:5" x14ac:dyDescent="0.35">
      <c r="B98" s="8" t="s">
        <v>454</v>
      </c>
      <c r="C98" s="9">
        <v>0.53959488756828</v>
      </c>
      <c r="D98" s="9">
        <v>0.21193922782839578</v>
      </c>
      <c r="E98" s="9">
        <v>7.6033998957943646E-2</v>
      </c>
    </row>
    <row r="99" spans="2:5" x14ac:dyDescent="0.35">
      <c r="B99" s="8" t="s">
        <v>455</v>
      </c>
      <c r="C99" s="10">
        <v>0.51077417510112522</v>
      </c>
      <c r="D99" s="10">
        <v>0.27410407984212559</v>
      </c>
      <c r="E99" s="10">
        <v>9.1218056360230323E-2</v>
      </c>
    </row>
    <row r="100" spans="2:5" x14ac:dyDescent="0.35">
      <c r="B100" s="8" t="s">
        <v>456</v>
      </c>
      <c r="C100" s="9">
        <v>0.49116286303240914</v>
      </c>
      <c r="D100" s="9">
        <v>0.24397821910939585</v>
      </c>
      <c r="E100" s="9">
        <v>0.12944008644540778</v>
      </c>
    </row>
    <row r="101" spans="2:5" x14ac:dyDescent="0.35">
      <c r="B101" s="8" t="s">
        <v>457</v>
      </c>
      <c r="C101" s="10">
        <v>0.53944895071383836</v>
      </c>
      <c r="D101" s="10">
        <v>0.20001652340353054</v>
      </c>
      <c r="E101" s="10">
        <v>0.18184604799598192</v>
      </c>
    </row>
    <row r="102" spans="2:5" x14ac:dyDescent="0.35">
      <c r="B102" s="8" t="s">
        <v>458</v>
      </c>
      <c r="C102" s="9">
        <v>0.50787985563842775</v>
      </c>
      <c r="D102" s="9">
        <v>0.1825499557132583</v>
      </c>
      <c r="E102" s="9">
        <v>0.15345264845013387</v>
      </c>
    </row>
    <row r="103" spans="2:5" x14ac:dyDescent="0.35">
      <c r="B103" s="8" t="s">
        <v>459</v>
      </c>
      <c r="C103" s="10">
        <v>0.49864382766959836</v>
      </c>
      <c r="D103" s="10">
        <v>0.1234487292101971</v>
      </c>
      <c r="E103" s="10">
        <v>0.14614817461305624</v>
      </c>
    </row>
    <row r="104" spans="2:5" x14ac:dyDescent="0.35">
      <c r="B104" s="8" t="s">
        <v>460</v>
      </c>
      <c r="C104" s="9">
        <v>0.46596905377015335</v>
      </c>
      <c r="D104" s="9">
        <v>0.20522451988466683</v>
      </c>
      <c r="E104" s="9">
        <v>9.1200820500694085E-2</v>
      </c>
    </row>
    <row r="105" spans="2:5" x14ac:dyDescent="0.35">
      <c r="B105" s="8" t="s">
        <v>461</v>
      </c>
      <c r="C105" s="10">
        <v>0.52805806002344058</v>
      </c>
      <c r="D105" s="10">
        <v>0.13488149887836268</v>
      </c>
      <c r="E105" s="10">
        <v>0.21147406989656392</v>
      </c>
    </row>
    <row r="106" spans="2:5" x14ac:dyDescent="0.35">
      <c r="B106" s="8" t="s">
        <v>462</v>
      </c>
      <c r="C106" s="9">
        <v>0.56774269447966752</v>
      </c>
      <c r="D106" s="9">
        <v>0.10658009485999827</v>
      </c>
      <c r="E106" s="9">
        <v>0.16923572992755842</v>
      </c>
    </row>
    <row r="107" spans="2:5" x14ac:dyDescent="0.35">
      <c r="B107" s="8" t="s">
        <v>463</v>
      </c>
      <c r="C107" s="10">
        <v>0.51286450189884891</v>
      </c>
      <c r="D107" s="10">
        <v>0.25066665052903897</v>
      </c>
      <c r="E107" s="10">
        <v>0.10699320741507128</v>
      </c>
    </row>
    <row r="108" spans="2:5" x14ac:dyDescent="0.35">
      <c r="B108" s="8" t="s">
        <v>464</v>
      </c>
      <c r="C108" s="9">
        <v>0.60833802659323466</v>
      </c>
      <c r="D108" s="9">
        <v>0.2187352912384522</v>
      </c>
      <c r="E108" s="9">
        <v>0.18066959708047536</v>
      </c>
    </row>
    <row r="109" spans="2:5" x14ac:dyDescent="0.35">
      <c r="B109" s="8" t="s">
        <v>465</v>
      </c>
      <c r="C109" s="10">
        <v>0.52830965765570803</v>
      </c>
      <c r="D109" s="10">
        <v>0.15690887928182573</v>
      </c>
      <c r="E109" s="10">
        <v>0.14703422214072656</v>
      </c>
    </row>
    <row r="110" spans="2:5" x14ac:dyDescent="0.35">
      <c r="B110" s="8" t="s">
        <v>466</v>
      </c>
      <c r="C110" s="9">
        <v>0.57426484619569618</v>
      </c>
      <c r="D110" s="9">
        <v>0.15366569687753703</v>
      </c>
      <c r="E110" s="9">
        <v>0.1609483423370302</v>
      </c>
    </row>
    <row r="111" spans="2:5" x14ac:dyDescent="0.35">
      <c r="B111" s="8" t="s">
        <v>467</v>
      </c>
      <c r="C111" s="10">
        <v>0.52859059550560472</v>
      </c>
      <c r="D111" s="10">
        <v>0.15423049633946678</v>
      </c>
      <c r="E111" s="10">
        <v>0.15193036175082675</v>
      </c>
    </row>
    <row r="112" spans="2:5" x14ac:dyDescent="0.35">
      <c r="B112" s="8" t="s">
        <v>468</v>
      </c>
      <c r="C112" s="9">
        <v>0.61809633414672527</v>
      </c>
      <c r="D112" s="9">
        <v>9.5320475277243466E-2</v>
      </c>
      <c r="E112" s="9">
        <v>0.20841358041670963</v>
      </c>
    </row>
    <row r="113" spans="2:5" x14ac:dyDescent="0.35">
      <c r="B113" s="8" t="s">
        <v>469</v>
      </c>
      <c r="C113" s="10">
        <v>0.61176977107941322</v>
      </c>
      <c r="D113" s="10">
        <v>0.12516346121675462</v>
      </c>
      <c r="E113" s="10">
        <v>0.20986079188129808</v>
      </c>
    </row>
    <row r="114" spans="2:5" x14ac:dyDescent="0.35">
      <c r="B114" s="8" t="s">
        <v>470</v>
      </c>
      <c r="C114" s="9">
        <v>0.48532892421470097</v>
      </c>
      <c r="D114" s="9">
        <v>0.24747131026546831</v>
      </c>
      <c r="E114" s="9">
        <v>6.1036311640663705E-2</v>
      </c>
    </row>
    <row r="115" spans="2:5" x14ac:dyDescent="0.35">
      <c r="B115" s="8" t="s">
        <v>471</v>
      </c>
      <c r="C115" s="10">
        <v>0.51439024952106716</v>
      </c>
      <c r="D115" s="10">
        <v>0.16444649837720435</v>
      </c>
      <c r="E115" s="10">
        <v>0.14737601257729843</v>
      </c>
    </row>
    <row r="116" spans="2:5" x14ac:dyDescent="0.35">
      <c r="B116" s="8" t="s">
        <v>472</v>
      </c>
      <c r="C116" s="9">
        <v>0.51574039535073246</v>
      </c>
      <c r="D116" s="9">
        <v>0.34214846422926254</v>
      </c>
      <c r="E116" s="9">
        <v>5.0541410714737396E-2</v>
      </c>
    </row>
    <row r="117" spans="2:5" x14ac:dyDescent="0.35">
      <c r="B117" s="8" t="s">
        <v>473</v>
      </c>
      <c r="C117" s="10">
        <v>0.61397154342173066</v>
      </c>
      <c r="D117" s="10">
        <v>0.15546884722632492</v>
      </c>
      <c r="E117" s="10">
        <v>0.2059718929334674</v>
      </c>
    </row>
    <row r="118" spans="2:5" x14ac:dyDescent="0.35">
      <c r="B118" s="8" t="s">
        <v>474</v>
      </c>
      <c r="C118" s="9">
        <v>0.49982666575968876</v>
      </c>
      <c r="D118" s="9">
        <v>0.13120933831055384</v>
      </c>
      <c r="E118" s="9">
        <v>0.2071705528227859</v>
      </c>
    </row>
    <row r="119" spans="2:5" x14ac:dyDescent="0.35">
      <c r="B119" s="8" t="s">
        <v>475</v>
      </c>
      <c r="C119" s="10">
        <v>0.53017089285146168</v>
      </c>
      <c r="D119" s="10">
        <v>3.2908915662928258E-2</v>
      </c>
      <c r="E119" s="10">
        <v>0.22611919303319669</v>
      </c>
    </row>
    <row r="120" spans="2:5" x14ac:dyDescent="0.35">
      <c r="B120" s="8" t="s">
        <v>476</v>
      </c>
      <c r="C120" s="9">
        <v>0.54036746500994703</v>
      </c>
      <c r="D120" s="9">
        <v>0.11336457074064837</v>
      </c>
      <c r="E120" s="9">
        <v>0.18751387300475075</v>
      </c>
    </row>
    <row r="121" spans="2:5" x14ac:dyDescent="0.35">
      <c r="B121" s="8" t="s">
        <v>477</v>
      </c>
      <c r="C121" s="10">
        <v>0.48148797202390659</v>
      </c>
      <c r="D121" s="10">
        <v>8.8951544459734411E-2</v>
      </c>
      <c r="E121" s="10">
        <v>0.18886882427507162</v>
      </c>
    </row>
    <row r="122" spans="2:5" x14ac:dyDescent="0.35">
      <c r="B122" s="8" t="s">
        <v>478</v>
      </c>
      <c r="C122" s="9">
        <v>0.55699509061788444</v>
      </c>
      <c r="D122" s="9">
        <v>0.183323082728689</v>
      </c>
      <c r="E122" s="9">
        <v>0.12527661625526082</v>
      </c>
    </row>
    <row r="123" spans="2:5" x14ac:dyDescent="0.35">
      <c r="B123" s="8" t="s">
        <v>479</v>
      </c>
      <c r="C123" s="10">
        <v>0.55373156941306512</v>
      </c>
      <c r="D123" s="10">
        <v>0.21190639688256674</v>
      </c>
      <c r="E123" s="10">
        <v>0.11419190262915267</v>
      </c>
    </row>
    <row r="124" spans="2:5" x14ac:dyDescent="0.35">
      <c r="B124" s="8" t="s">
        <v>480</v>
      </c>
      <c r="C124" s="9">
        <v>0.54511777522960103</v>
      </c>
      <c r="D124" s="9">
        <v>0.19319300339054579</v>
      </c>
      <c r="E124" s="9">
        <v>0.12143440954962424</v>
      </c>
    </row>
    <row r="125" spans="2:5" x14ac:dyDescent="0.35">
      <c r="B125" s="8" t="s">
        <v>481</v>
      </c>
      <c r="C125" s="10">
        <v>0.49960269823293024</v>
      </c>
      <c r="D125" s="10">
        <v>0.21788083317377732</v>
      </c>
      <c r="E125" s="10">
        <v>0.12187992266574477</v>
      </c>
    </row>
    <row r="126" spans="2:5" x14ac:dyDescent="0.35">
      <c r="B126" s="8" t="s">
        <v>482</v>
      </c>
      <c r="C126" s="9">
        <v>0.62051450927596019</v>
      </c>
      <c r="D126" s="9">
        <v>0.10602518486293362</v>
      </c>
      <c r="E126" s="9">
        <v>0.1826154146120634</v>
      </c>
    </row>
    <row r="127" spans="2:5" x14ac:dyDescent="0.35">
      <c r="B127" s="8" t="s">
        <v>483</v>
      </c>
      <c r="C127" s="10">
        <v>0.54680578152512616</v>
      </c>
      <c r="D127" s="10">
        <v>0.12953469261290354</v>
      </c>
      <c r="E127" s="10">
        <v>0.14819687781184135</v>
      </c>
    </row>
    <row r="128" spans="2:5" x14ac:dyDescent="0.35">
      <c r="B128" s="8" t="s">
        <v>484</v>
      </c>
      <c r="C128" s="9">
        <v>0.47120628595368302</v>
      </c>
      <c r="D128" s="9">
        <v>0.16183891725949948</v>
      </c>
      <c r="E128" s="9">
        <v>0.16199304397819475</v>
      </c>
    </row>
    <row r="129" spans="2:5" x14ac:dyDescent="0.35">
      <c r="B129" s="8" t="s">
        <v>485</v>
      </c>
      <c r="C129" s="10">
        <v>0.52502821125155941</v>
      </c>
      <c r="D129" s="10">
        <v>0.11104793112809602</v>
      </c>
      <c r="E129" s="10">
        <v>0.20914730558442896</v>
      </c>
    </row>
    <row r="130" spans="2:5" x14ac:dyDescent="0.35">
      <c r="B130" s="8" t="s">
        <v>486</v>
      </c>
      <c r="C130" s="9">
        <v>0.57822029207824888</v>
      </c>
      <c r="D130" s="9">
        <v>0.19934959436840616</v>
      </c>
      <c r="E130" s="9">
        <v>0.14750562780521964</v>
      </c>
    </row>
    <row r="131" spans="2:5" x14ac:dyDescent="0.35">
      <c r="B131" s="8" t="s">
        <v>487</v>
      </c>
      <c r="C131" s="10">
        <v>0.52762708964341509</v>
      </c>
      <c r="D131" s="10">
        <v>0.20440372831315781</v>
      </c>
      <c r="E131" s="10">
        <v>0.14131394249250953</v>
      </c>
    </row>
    <row r="132" spans="2:5" x14ac:dyDescent="0.35">
      <c r="B132" s="8" t="s">
        <v>488</v>
      </c>
      <c r="C132" s="9">
        <v>0.55579808889219284</v>
      </c>
      <c r="D132" s="9">
        <v>9.8311105923310493E-2</v>
      </c>
      <c r="E132" s="9">
        <v>0.22063049821499067</v>
      </c>
    </row>
    <row r="133" spans="2:5" x14ac:dyDescent="0.35">
      <c r="B133" s="8" t="s">
        <v>489</v>
      </c>
      <c r="C133" s="10">
        <v>0.56773726867134433</v>
      </c>
      <c r="D133" s="10">
        <v>0.25080127898333582</v>
      </c>
      <c r="E133" s="10">
        <v>0.11130162617293413</v>
      </c>
    </row>
    <row r="134" spans="2:5" x14ac:dyDescent="0.35">
      <c r="B134" s="8" t="s">
        <v>490</v>
      </c>
      <c r="C134" s="9">
        <v>0.55462135293723691</v>
      </c>
      <c r="D134" s="9">
        <v>0.22972162839713492</v>
      </c>
      <c r="E134" s="9">
        <v>0.1304293416051375</v>
      </c>
    </row>
    <row r="135" spans="2:5" x14ac:dyDescent="0.35">
      <c r="B135" s="8" t="s">
        <v>491</v>
      </c>
      <c r="C135" s="10">
        <v>0.55786131005319162</v>
      </c>
      <c r="D135" s="10">
        <v>0.21264798568585017</v>
      </c>
      <c r="E135" s="10">
        <v>0.14991032632377238</v>
      </c>
    </row>
    <row r="136" spans="2:5" x14ac:dyDescent="0.35">
      <c r="B136" s="8" t="s">
        <v>492</v>
      </c>
      <c r="C136" s="9">
        <v>0.56926930811104903</v>
      </c>
      <c r="D136" s="9">
        <v>6.6035936249199928E-2</v>
      </c>
      <c r="E136" s="9">
        <v>0.23562033282521266</v>
      </c>
    </row>
    <row r="137" spans="2:5" x14ac:dyDescent="0.35">
      <c r="B137" s="8" t="s">
        <v>493</v>
      </c>
      <c r="C137" s="10">
        <v>0.47305243933293656</v>
      </c>
      <c r="D137" s="10">
        <v>0.24723993824173132</v>
      </c>
      <c r="E137" s="10">
        <v>5.2652362445892976E-2</v>
      </c>
    </row>
    <row r="138" spans="2:5" x14ac:dyDescent="0.35">
      <c r="B138" s="8" t="s">
        <v>494</v>
      </c>
      <c r="C138" s="9">
        <v>0.45643436715750302</v>
      </c>
      <c r="D138" s="9">
        <v>0.14557800464145701</v>
      </c>
      <c r="E138" s="9">
        <v>0.16734567748649257</v>
      </c>
    </row>
    <row r="139" spans="2:5" x14ac:dyDescent="0.35">
      <c r="B139" s="8" t="s">
        <v>495</v>
      </c>
      <c r="C139" s="10">
        <v>0.56850192486078732</v>
      </c>
      <c r="D139" s="10">
        <v>2.2502558257702369E-2</v>
      </c>
      <c r="E139" s="10">
        <v>0.23732877763746188</v>
      </c>
    </row>
    <row r="140" spans="2:5" x14ac:dyDescent="0.35">
      <c r="B140" s="8" t="s">
        <v>496</v>
      </c>
      <c r="C140" s="9">
        <v>0.54055638129106554</v>
      </c>
      <c r="D140" s="9">
        <v>0.19334337354729472</v>
      </c>
      <c r="E140" s="9">
        <v>0.18936779251966759</v>
      </c>
    </row>
    <row r="141" spans="2:5" x14ac:dyDescent="0.35">
      <c r="B141" s="8" t="s">
        <v>497</v>
      </c>
      <c r="C141" s="10">
        <v>0.54196024280636979</v>
      </c>
      <c r="D141" s="10">
        <v>0.11906111604308579</v>
      </c>
      <c r="E141" s="10">
        <v>0.14311262751408593</v>
      </c>
    </row>
    <row r="142" spans="2:5" x14ac:dyDescent="0.35">
      <c r="B142" s="8" t="s">
        <v>498</v>
      </c>
      <c r="C142" s="9">
        <v>0.58011498259790995</v>
      </c>
      <c r="D142" s="9">
        <v>0.27027635621169588</v>
      </c>
      <c r="E142" s="9">
        <v>0.14570444682242323</v>
      </c>
    </row>
    <row r="143" spans="2:5" x14ac:dyDescent="0.35">
      <c r="B143" s="8" t="s">
        <v>499</v>
      </c>
      <c r="C143" s="10">
        <v>0.57525660876399798</v>
      </c>
      <c r="D143" s="10">
        <v>0.20139808221540903</v>
      </c>
      <c r="E143" s="10">
        <v>0.15946672039010587</v>
      </c>
    </row>
    <row r="144" spans="2:5" x14ac:dyDescent="0.35">
      <c r="B144" s="8" t="s">
        <v>500</v>
      </c>
      <c r="C144" s="9">
        <v>0.52149233840036169</v>
      </c>
      <c r="D144" s="9">
        <v>0.25057064727657247</v>
      </c>
      <c r="E144" s="9">
        <v>0.14583453441979732</v>
      </c>
    </row>
    <row r="145" spans="2:5" x14ac:dyDescent="0.35">
      <c r="B145" s="8" t="s">
        <v>501</v>
      </c>
      <c r="C145" s="10">
        <v>0.59358189717415466</v>
      </c>
      <c r="D145" s="10">
        <v>0.11887021620179261</v>
      </c>
      <c r="E145" s="10">
        <v>0.22950234957685817</v>
      </c>
    </row>
    <row r="146" spans="2:5" x14ac:dyDescent="0.35">
      <c r="B146" s="8" t="s">
        <v>502</v>
      </c>
      <c r="C146" s="9">
        <v>0.51003970597392601</v>
      </c>
      <c r="D146" s="9">
        <v>0.13341898098870691</v>
      </c>
      <c r="E146" s="9">
        <v>0.21422090645425812</v>
      </c>
    </row>
    <row r="147" spans="2:5" x14ac:dyDescent="0.35">
      <c r="B147" s="8" t="s">
        <v>503</v>
      </c>
      <c r="C147" s="10">
        <v>0.52864407145371128</v>
      </c>
      <c r="D147" s="10">
        <v>0.1587877511738332</v>
      </c>
      <c r="E147" s="10">
        <v>0.15644150664158873</v>
      </c>
    </row>
    <row r="148" spans="2:5" x14ac:dyDescent="0.35">
      <c r="B148" s="8" t="s">
        <v>504</v>
      </c>
      <c r="C148" s="9">
        <v>0.56802140775820864</v>
      </c>
      <c r="D148" s="9">
        <v>0.11394103853810726</v>
      </c>
      <c r="E148" s="9">
        <v>0.20050339516735682</v>
      </c>
    </row>
    <row r="149" spans="2:5" x14ac:dyDescent="0.35">
      <c r="B149" s="8" t="s">
        <v>505</v>
      </c>
      <c r="C149" s="10">
        <v>0.51126903980771021</v>
      </c>
      <c r="D149" s="10">
        <v>0.22229069609394811</v>
      </c>
      <c r="E149" s="10">
        <v>0.12788582810040774</v>
      </c>
    </row>
    <row r="150" spans="2:5" x14ac:dyDescent="0.35">
      <c r="B150" s="8" t="s">
        <v>506</v>
      </c>
      <c r="C150" s="9">
        <v>0.64618180322520635</v>
      </c>
      <c r="D150" s="9">
        <v>0.17282500640931578</v>
      </c>
      <c r="E150" s="9">
        <v>0.18097112152043937</v>
      </c>
    </row>
    <row r="151" spans="2:5" x14ac:dyDescent="0.35">
      <c r="B151" s="8" t="s">
        <v>507</v>
      </c>
      <c r="C151" s="10">
        <v>0.60437500510145259</v>
      </c>
      <c r="D151" s="10">
        <v>0.20303651596710287</v>
      </c>
      <c r="E151" s="10">
        <v>0.122454751916899</v>
      </c>
    </row>
    <row r="152" spans="2:5" x14ac:dyDescent="0.35">
      <c r="B152" s="8" t="s">
        <v>508</v>
      </c>
      <c r="C152" s="9">
        <v>0.5546569898355671</v>
      </c>
      <c r="D152" s="9">
        <v>0.10629389575241545</v>
      </c>
      <c r="E152" s="9">
        <v>0.21952728782201494</v>
      </c>
    </row>
    <row r="153" spans="2:5" x14ac:dyDescent="0.35">
      <c r="B153" s="8" t="s">
        <v>509</v>
      </c>
      <c r="C153" s="10">
        <v>0.5126882813711845</v>
      </c>
      <c r="D153" s="10">
        <v>0.20469003287698093</v>
      </c>
      <c r="E153" s="10">
        <v>0.16161091644511846</v>
      </c>
    </row>
    <row r="154" spans="2:5" x14ac:dyDescent="0.35">
      <c r="B154" s="8" t="s">
        <v>510</v>
      </c>
      <c r="C154" s="9">
        <v>0.52995076775429617</v>
      </c>
      <c r="D154" s="9">
        <v>0.16552989380028971</v>
      </c>
      <c r="E154" s="9">
        <v>0.12895381016252122</v>
      </c>
    </row>
    <row r="155" spans="2:5" x14ac:dyDescent="0.35">
      <c r="B155" s="8" t="s">
        <v>511</v>
      </c>
      <c r="C155" s="10">
        <v>0.56058137324779789</v>
      </c>
      <c r="D155" s="10">
        <v>0.29269014706549046</v>
      </c>
      <c r="E155" s="10">
        <v>6.8696038127132167E-2</v>
      </c>
    </row>
    <row r="156" spans="2:5" x14ac:dyDescent="0.35">
      <c r="B156" s="8" t="s">
        <v>512</v>
      </c>
      <c r="C156" s="9">
        <v>0.52332468086683048</v>
      </c>
      <c r="D156" s="9">
        <v>4.547036244443025E-2</v>
      </c>
      <c r="E156" s="9">
        <v>0.21577813110747684</v>
      </c>
    </row>
    <row r="157" spans="2:5" x14ac:dyDescent="0.35">
      <c r="B157" s="8" t="s">
        <v>513</v>
      </c>
      <c r="C157" s="10">
        <v>0.45641304335561023</v>
      </c>
      <c r="D157" s="10">
        <v>0.20459576486706782</v>
      </c>
      <c r="E157" s="10">
        <v>9.5954235541128183E-2</v>
      </c>
    </row>
    <row r="158" spans="2:5" x14ac:dyDescent="0.35">
      <c r="B158" s="8" t="s">
        <v>514</v>
      </c>
      <c r="C158" s="9">
        <v>0.59124606940731095</v>
      </c>
      <c r="D158" s="9">
        <v>0.11341584507178966</v>
      </c>
      <c r="E158" s="9">
        <v>0.22582746498459974</v>
      </c>
    </row>
    <row r="159" spans="2:5" x14ac:dyDescent="0.35">
      <c r="B159" s="8" t="s">
        <v>515</v>
      </c>
      <c r="C159" s="10">
        <v>0.54185278504193279</v>
      </c>
      <c r="D159" s="10">
        <v>0.19582730981986096</v>
      </c>
      <c r="E159" s="10">
        <v>0.16092478102863225</v>
      </c>
    </row>
    <row r="160" spans="2:5" x14ac:dyDescent="0.35">
      <c r="B160" s="8" t="s">
        <v>516</v>
      </c>
      <c r="C160" s="9">
        <v>0.55803992340279063</v>
      </c>
      <c r="D160" s="9">
        <v>0.17053937159087526</v>
      </c>
      <c r="E160" s="9">
        <v>0.13975436041050532</v>
      </c>
    </row>
    <row r="161" spans="2:5" x14ac:dyDescent="0.35">
      <c r="B161" s="8" t="s">
        <v>517</v>
      </c>
      <c r="C161" s="10">
        <v>0.45181848829217502</v>
      </c>
      <c r="D161" s="10">
        <v>0.19800243125975786</v>
      </c>
      <c r="E161" s="10">
        <v>0.11106322765343295</v>
      </c>
    </row>
    <row r="162" spans="2:5" x14ac:dyDescent="0.35">
      <c r="B162" s="8" t="s">
        <v>518</v>
      </c>
      <c r="C162" s="9">
        <v>0.53018568486641737</v>
      </c>
      <c r="D162" s="9">
        <v>0.17316194805366547</v>
      </c>
      <c r="E162" s="9">
        <v>0.14062856883663016</v>
      </c>
    </row>
    <row r="163" spans="2:5" x14ac:dyDescent="0.35">
      <c r="B163" s="8" t="s">
        <v>519</v>
      </c>
      <c r="C163" s="10">
        <v>0.58553598897847903</v>
      </c>
      <c r="D163" s="10">
        <v>0.1489196430253337</v>
      </c>
      <c r="E163" s="10">
        <v>0.15167111686443518</v>
      </c>
    </row>
    <row r="164" spans="2:5" x14ac:dyDescent="0.35">
      <c r="B164" s="8" t="s">
        <v>520</v>
      </c>
      <c r="C164" s="9">
        <v>0.64783770582691325</v>
      </c>
      <c r="D164" s="9">
        <v>7.0189684518921283E-2</v>
      </c>
      <c r="E164" s="9">
        <v>0.25058343385999005</v>
      </c>
    </row>
    <row r="165" spans="2:5" x14ac:dyDescent="0.35">
      <c r="B165" s="8" t="s">
        <v>521</v>
      </c>
      <c r="C165" s="10">
        <v>0.58057929108836193</v>
      </c>
      <c r="D165" s="10">
        <v>0.17864490335081815</v>
      </c>
      <c r="E165" s="10">
        <v>0.14094139040642406</v>
      </c>
    </row>
    <row r="166" spans="2:5" x14ac:dyDescent="0.35">
      <c r="B166" s="8" t="s">
        <v>522</v>
      </c>
      <c r="C166" s="9">
        <v>0.51614280391250289</v>
      </c>
      <c r="D166" s="9">
        <v>0.24311523230850948</v>
      </c>
      <c r="E166" s="9">
        <v>0.12145986335451746</v>
      </c>
    </row>
    <row r="167" spans="2:5" x14ac:dyDescent="0.35">
      <c r="B167" s="8" t="s">
        <v>523</v>
      </c>
      <c r="C167" s="10">
        <v>0.55518258877292581</v>
      </c>
      <c r="D167" s="10">
        <v>0.17246133349670439</v>
      </c>
      <c r="E167" s="10">
        <v>0.14608937847709616</v>
      </c>
    </row>
    <row r="168" spans="2:5" x14ac:dyDescent="0.35">
      <c r="B168" s="8" t="s">
        <v>524</v>
      </c>
      <c r="C168" s="9">
        <v>0.5324495142953205</v>
      </c>
      <c r="D168" s="9">
        <v>0.12624045603113346</v>
      </c>
      <c r="E168" s="9">
        <v>0.15239677316249073</v>
      </c>
    </row>
    <row r="169" spans="2:5" x14ac:dyDescent="0.35">
      <c r="B169" s="8" t="s">
        <v>525</v>
      </c>
      <c r="C169" s="10">
        <v>0.55774084176175331</v>
      </c>
      <c r="D169" s="10">
        <v>0.13187466099159012</v>
      </c>
      <c r="E169" s="10">
        <v>0.17568982504842082</v>
      </c>
    </row>
    <row r="170" spans="2:5" x14ac:dyDescent="0.35">
      <c r="B170" s="8" t="s">
        <v>526</v>
      </c>
      <c r="C170" s="9">
        <v>0.58062885397378416</v>
      </c>
      <c r="D170" s="9">
        <v>0.18112771770582678</v>
      </c>
      <c r="E170" s="9">
        <v>0.17574329663197127</v>
      </c>
    </row>
    <row r="171" spans="2:5" x14ac:dyDescent="0.35">
      <c r="B171" s="8" t="s">
        <v>527</v>
      </c>
      <c r="C171" s="10">
        <v>0.53047191317860887</v>
      </c>
      <c r="D171" s="10">
        <v>0.23462501270607114</v>
      </c>
      <c r="E171" s="10">
        <v>8.6424257275177843E-2</v>
      </c>
    </row>
    <row r="172" spans="2:5" x14ac:dyDescent="0.35">
      <c r="B172" s="8" t="s">
        <v>528</v>
      </c>
      <c r="C172" s="9">
        <v>0.52136797713522431</v>
      </c>
      <c r="D172" s="9">
        <v>0.24423195142088799</v>
      </c>
      <c r="E172" s="9">
        <v>0.12429390605382097</v>
      </c>
    </row>
    <row r="173" spans="2:5" x14ac:dyDescent="0.35">
      <c r="B173" s="8" t="s">
        <v>529</v>
      </c>
      <c r="C173" s="10">
        <v>0.52448391977785247</v>
      </c>
      <c r="D173" s="10">
        <v>0.11323030375170748</v>
      </c>
      <c r="E173" s="10">
        <v>0.19291395912782752</v>
      </c>
    </row>
    <row r="174" spans="2:5" x14ac:dyDescent="0.35">
      <c r="B174" s="8" t="s">
        <v>530</v>
      </c>
      <c r="C174" s="9">
        <v>0.52165127365013542</v>
      </c>
      <c r="D174" s="9">
        <v>0.20897720302418044</v>
      </c>
      <c r="E174" s="9">
        <v>0.10892370071139319</v>
      </c>
    </row>
    <row r="175" spans="2:5" x14ac:dyDescent="0.35">
      <c r="B175" s="8" t="s">
        <v>531</v>
      </c>
      <c r="C175" s="10">
        <v>0.51950898157120862</v>
      </c>
      <c r="D175" s="10">
        <v>0.19099165391461712</v>
      </c>
      <c r="E175" s="10">
        <v>0.10576695825854977</v>
      </c>
    </row>
    <row r="176" spans="2:5" x14ac:dyDescent="0.35">
      <c r="B176" s="8" t="s">
        <v>532</v>
      </c>
      <c r="C176" s="9">
        <v>0.56105973805882814</v>
      </c>
      <c r="D176" s="9">
        <v>6.4968872722091939E-2</v>
      </c>
      <c r="E176" s="9">
        <v>0.21615076602948635</v>
      </c>
    </row>
    <row r="177" spans="2:5" x14ac:dyDescent="0.35">
      <c r="B177" s="8" t="s">
        <v>533</v>
      </c>
      <c r="C177" s="10">
        <v>0.63070274286259254</v>
      </c>
      <c r="D177" s="10">
        <v>0.20752295698538131</v>
      </c>
      <c r="E177" s="10">
        <v>0.19112422724213998</v>
      </c>
    </row>
    <row r="178" spans="2:5" x14ac:dyDescent="0.35">
      <c r="B178" s="8" t="s">
        <v>534</v>
      </c>
      <c r="C178" s="9">
        <v>0.59099666383704497</v>
      </c>
      <c r="D178" s="9">
        <v>0.19221791489814488</v>
      </c>
      <c r="E178" s="9">
        <v>0.14164918192618015</v>
      </c>
    </row>
    <row r="179" spans="2:5" x14ac:dyDescent="0.35">
      <c r="B179" s="8" t="s">
        <v>535</v>
      </c>
      <c r="C179" s="10">
        <v>0.51795210155580851</v>
      </c>
      <c r="D179" s="10">
        <v>0.10823529722926753</v>
      </c>
      <c r="E179" s="10">
        <v>0.14100350697315428</v>
      </c>
    </row>
    <row r="180" spans="2:5" x14ac:dyDescent="0.35">
      <c r="B180" s="8" t="s">
        <v>536</v>
      </c>
      <c r="C180" s="9">
        <v>0.54936912103404767</v>
      </c>
      <c r="D180" s="9">
        <v>0.16552495188019492</v>
      </c>
      <c r="E180" s="9">
        <v>0.17580297792190566</v>
      </c>
    </row>
    <row r="181" spans="2:5" x14ac:dyDescent="0.35">
      <c r="B181" s="8" t="s">
        <v>537</v>
      </c>
      <c r="C181" s="10">
        <v>0.43771127578291397</v>
      </c>
      <c r="D181" s="10">
        <v>0.18415066949869949</v>
      </c>
      <c r="E181" s="10">
        <v>0.12645667189458407</v>
      </c>
    </row>
    <row r="182" spans="2:5" x14ac:dyDescent="0.35">
      <c r="B182" s="8" t="s">
        <v>538</v>
      </c>
      <c r="C182" s="9">
        <v>0.49596258998179493</v>
      </c>
      <c r="D182" s="9">
        <v>0.26241788326043541</v>
      </c>
      <c r="E182" s="9">
        <v>0.10093428400502356</v>
      </c>
    </row>
    <row r="183" spans="2:5" x14ac:dyDescent="0.35">
      <c r="B183" s="8" t="s">
        <v>539</v>
      </c>
      <c r="C183" s="10">
        <v>0.49365491950829493</v>
      </c>
      <c r="D183" s="10">
        <v>0.14097543689703201</v>
      </c>
      <c r="E183" s="10">
        <v>0.13235317029253349</v>
      </c>
    </row>
    <row r="184" spans="2:5" x14ac:dyDescent="0.35">
      <c r="B184" s="8" t="s">
        <v>540</v>
      </c>
      <c r="C184" s="9">
        <v>0.39287645091836892</v>
      </c>
      <c r="D184" s="9">
        <v>0.19755149022520915</v>
      </c>
      <c r="E184" s="9">
        <v>7.5735659522655777E-2</v>
      </c>
    </row>
    <row r="185" spans="2:5" x14ac:dyDescent="0.35">
      <c r="B185" s="8" t="s">
        <v>541</v>
      </c>
      <c r="C185" s="10">
        <v>0.55571526715399955</v>
      </c>
      <c r="D185" s="10">
        <v>0.25750143256348823</v>
      </c>
      <c r="E185" s="10">
        <v>0.11190727671122618</v>
      </c>
    </row>
    <row r="186" spans="2:5" x14ac:dyDescent="0.35">
      <c r="B186" s="8" t="s">
        <v>542</v>
      </c>
      <c r="C186" s="9">
        <v>0.5196356156252937</v>
      </c>
      <c r="D186" s="9">
        <v>0.22053029621265652</v>
      </c>
      <c r="E186" s="9">
        <v>0.14054126245512369</v>
      </c>
    </row>
    <row r="187" spans="2:5" x14ac:dyDescent="0.35">
      <c r="B187" s="8" t="s">
        <v>543</v>
      </c>
      <c r="C187" s="10">
        <v>0.47284684162755974</v>
      </c>
      <c r="D187" s="10">
        <v>7.3726417535584968E-2</v>
      </c>
      <c r="E187" s="10">
        <v>0.16371466527453191</v>
      </c>
    </row>
    <row r="188" spans="2:5" x14ac:dyDescent="0.35">
      <c r="B188" s="8" t="s">
        <v>544</v>
      </c>
      <c r="C188" s="9">
        <v>0.47852529532176608</v>
      </c>
      <c r="D188" s="9">
        <v>0.13516777053222315</v>
      </c>
      <c r="E188" s="9">
        <v>0.16689931403787339</v>
      </c>
    </row>
    <row r="189" spans="2:5" x14ac:dyDescent="0.35">
      <c r="B189" s="8" t="s">
        <v>545</v>
      </c>
      <c r="C189" s="10">
        <v>0.52045270992639503</v>
      </c>
      <c r="D189" s="10">
        <v>0.23061272847115771</v>
      </c>
      <c r="E189" s="10">
        <v>0.13861295715106317</v>
      </c>
    </row>
    <row r="190" spans="2:5" x14ac:dyDescent="0.35">
      <c r="B190" s="8" t="s">
        <v>546</v>
      </c>
      <c r="C190" s="9">
        <v>0.59307013159572797</v>
      </c>
      <c r="D190" s="9">
        <v>0.15427512409026714</v>
      </c>
      <c r="E190" s="9">
        <v>0.19357498034150053</v>
      </c>
    </row>
    <row r="191" spans="2:5" x14ac:dyDescent="0.35">
      <c r="B191" s="8" t="s">
        <v>547</v>
      </c>
      <c r="C191" s="10">
        <v>0.5652707326898696</v>
      </c>
      <c r="D191" s="10">
        <v>0.12820190363231954</v>
      </c>
      <c r="E191" s="10">
        <v>0.1756177735431749</v>
      </c>
    </row>
    <row r="192" spans="2:5" x14ac:dyDescent="0.35">
      <c r="B192" s="8" t="s">
        <v>548</v>
      </c>
      <c r="C192" s="9">
        <v>0.55171396805454742</v>
      </c>
      <c r="D192" s="9">
        <v>0.14117667823633215</v>
      </c>
      <c r="E192" s="9">
        <v>0.17087876512031269</v>
      </c>
    </row>
    <row r="193" spans="2:5" x14ac:dyDescent="0.35">
      <c r="B193" s="8" t="s">
        <v>549</v>
      </c>
      <c r="C193" s="10">
        <v>0.60698101121234238</v>
      </c>
      <c r="D193" s="10">
        <v>7.1927093015567045E-2</v>
      </c>
      <c r="E193" s="10">
        <v>0.2497439744876209</v>
      </c>
    </row>
    <row r="194" spans="2:5" x14ac:dyDescent="0.35">
      <c r="B194" s="8" t="s">
        <v>550</v>
      </c>
      <c r="C194" s="9">
        <v>0.44138952079976324</v>
      </c>
      <c r="D194" s="9">
        <v>0.16142713292122038</v>
      </c>
      <c r="E194" s="9">
        <v>0.1354496045872087</v>
      </c>
    </row>
    <row r="195" spans="2:5" x14ac:dyDescent="0.35">
      <c r="B195" s="8" t="s">
        <v>551</v>
      </c>
      <c r="C195" s="10">
        <v>0.61217371564184087</v>
      </c>
      <c r="D195" s="10">
        <v>0.22725530559621618</v>
      </c>
      <c r="E195" s="10">
        <v>0.12391863439815869</v>
      </c>
    </row>
    <row r="196" spans="2:5" x14ac:dyDescent="0.35">
      <c r="B196" s="8" t="s">
        <v>552</v>
      </c>
      <c r="C196" s="9">
        <v>0.64211965169060548</v>
      </c>
      <c r="D196" s="9">
        <v>0.13359193716884546</v>
      </c>
      <c r="E196" s="9">
        <v>0.18073391657751028</v>
      </c>
    </row>
    <row r="197" spans="2:5" x14ac:dyDescent="0.35">
      <c r="B197" s="8" t="s">
        <v>553</v>
      </c>
      <c r="C197" s="10">
        <v>0.62227070116770511</v>
      </c>
      <c r="D197" s="10">
        <v>0.28391472227203024</v>
      </c>
      <c r="E197" s="10">
        <v>0.11051377365153137</v>
      </c>
    </row>
    <row r="198" spans="2:5" x14ac:dyDescent="0.35">
      <c r="B198" s="8" t="s">
        <v>554</v>
      </c>
      <c r="C198" s="9">
        <v>0.53944282140005984</v>
      </c>
      <c r="D198" s="9">
        <v>0.17667119351590294</v>
      </c>
      <c r="E198" s="9">
        <v>0.17262000837325162</v>
      </c>
    </row>
    <row r="199" spans="2:5" x14ac:dyDescent="0.35">
      <c r="B199" s="8" t="s">
        <v>555</v>
      </c>
      <c r="C199" s="10">
        <v>0.58492525258013583</v>
      </c>
      <c r="D199" s="10">
        <v>0.12239685530110635</v>
      </c>
      <c r="E199" s="10">
        <v>0.18254236450122857</v>
      </c>
    </row>
    <row r="200" spans="2:5" x14ac:dyDescent="0.35">
      <c r="B200" s="8" t="s">
        <v>556</v>
      </c>
      <c r="C200" s="9">
        <v>0.50066027181829675</v>
      </c>
      <c r="D200" s="9">
        <v>0.2374889432720961</v>
      </c>
      <c r="E200" s="9">
        <v>8.8802484885373664E-2</v>
      </c>
    </row>
    <row r="201" spans="2:5" x14ac:dyDescent="0.35">
      <c r="B201" s="8" t="s">
        <v>557</v>
      </c>
      <c r="C201" s="10">
        <v>0.57885949438109097</v>
      </c>
      <c r="D201" s="10">
        <v>0.18506049568146191</v>
      </c>
      <c r="E201" s="10">
        <v>0.17697346600899622</v>
      </c>
    </row>
    <row r="202" spans="2:5" x14ac:dyDescent="0.35">
      <c r="B202" s="8" t="s">
        <v>558</v>
      </c>
      <c r="C202" s="9">
        <v>0.60173659312263783</v>
      </c>
      <c r="D202" s="9">
        <v>0.10009980058879259</v>
      </c>
      <c r="E202" s="9">
        <v>0.19161915212410374</v>
      </c>
    </row>
    <row r="203" spans="2:5" x14ac:dyDescent="0.35">
      <c r="B203" s="8" t="s">
        <v>559</v>
      </c>
      <c r="C203" s="10">
        <v>0.57390157876350723</v>
      </c>
      <c r="D203" s="10">
        <v>0.15188587750461627</v>
      </c>
      <c r="E203" s="10">
        <v>0.18659304047468359</v>
      </c>
    </row>
    <row r="204" spans="2:5" x14ac:dyDescent="0.35">
      <c r="B204" s="8" t="s">
        <v>560</v>
      </c>
      <c r="C204" s="9">
        <v>0.57034168950804143</v>
      </c>
      <c r="D204" s="9">
        <v>0.22693885209045933</v>
      </c>
      <c r="E204" s="9">
        <v>0.16539390695961653</v>
      </c>
    </row>
    <row r="205" spans="2:5" x14ac:dyDescent="0.35">
      <c r="B205" s="8" t="s">
        <v>561</v>
      </c>
      <c r="C205" s="10">
        <v>0.50930721160151571</v>
      </c>
      <c r="D205" s="10">
        <v>0.24089619520121</v>
      </c>
      <c r="E205" s="10">
        <v>0.11943913686849106</v>
      </c>
    </row>
    <row r="206" spans="2:5" x14ac:dyDescent="0.35">
      <c r="B206" s="8" t="s">
        <v>562</v>
      </c>
      <c r="C206" s="9">
        <v>0.53138458034467384</v>
      </c>
      <c r="D206" s="9">
        <v>0.2408406422847707</v>
      </c>
      <c r="E206" s="9">
        <v>0.12258369742884342</v>
      </c>
    </row>
    <row r="207" spans="2:5" x14ac:dyDescent="0.35">
      <c r="B207" s="8" t="s">
        <v>563</v>
      </c>
      <c r="C207" s="10">
        <v>0.61197588553332005</v>
      </c>
      <c r="D207" s="10">
        <v>0.22968950606760127</v>
      </c>
      <c r="E207" s="10">
        <v>0.12257300736369889</v>
      </c>
    </row>
    <row r="208" spans="2:5" x14ac:dyDescent="0.35">
      <c r="B208" s="8" t="s">
        <v>564</v>
      </c>
      <c r="C208" s="9">
        <v>0.58170681456816731</v>
      </c>
      <c r="D208" s="9">
        <v>5.9669171375094088E-2</v>
      </c>
      <c r="E208" s="9">
        <v>0.20542888594972161</v>
      </c>
    </row>
    <row r="209" spans="2:5" x14ac:dyDescent="0.35">
      <c r="B209" s="8" t="s">
        <v>565</v>
      </c>
      <c r="C209" s="10">
        <v>0.45620326551671253</v>
      </c>
      <c r="D209" s="10">
        <v>0.17260152787082755</v>
      </c>
      <c r="E209" s="10">
        <v>9.8885763141587632E-2</v>
      </c>
    </row>
    <row r="210" spans="2:5" x14ac:dyDescent="0.35">
      <c r="B210" s="8" t="s">
        <v>566</v>
      </c>
      <c r="C210" s="9">
        <v>0.53701324643540282</v>
      </c>
      <c r="D210" s="9">
        <v>0.21521329246165952</v>
      </c>
      <c r="E210" s="9">
        <v>0.11491161315262205</v>
      </c>
    </row>
    <row r="211" spans="2:5" x14ac:dyDescent="0.35">
      <c r="B211" s="8" t="s">
        <v>567</v>
      </c>
      <c r="C211" s="10">
        <v>0.49851607012823629</v>
      </c>
      <c r="D211" s="10">
        <v>0.13097837055286385</v>
      </c>
      <c r="E211" s="10">
        <v>0.12572470058572077</v>
      </c>
    </row>
    <row r="212" spans="2:5" x14ac:dyDescent="0.35">
      <c r="B212" s="8" t="s">
        <v>568</v>
      </c>
      <c r="C212" s="9">
        <v>0.61034191425554229</v>
      </c>
      <c r="D212" s="9">
        <v>0.16806345834393752</v>
      </c>
      <c r="E212" s="9">
        <v>0.16763233309014297</v>
      </c>
    </row>
    <row r="213" spans="2:5" x14ac:dyDescent="0.35">
      <c r="B213" s="8" t="s">
        <v>569</v>
      </c>
      <c r="C213" s="10">
        <v>0.50251128282934776</v>
      </c>
      <c r="D213" s="10">
        <v>0.12509886970485121</v>
      </c>
      <c r="E213" s="10">
        <v>0.17164210304750657</v>
      </c>
    </row>
    <row r="214" spans="2:5" x14ac:dyDescent="0.35">
      <c r="B214" s="8" t="s">
        <v>570</v>
      </c>
      <c r="C214" s="9">
        <v>0.50215220381796555</v>
      </c>
      <c r="D214" s="9">
        <v>0.21110818007507345</v>
      </c>
      <c r="E214" s="9">
        <v>9.2632633322724811E-2</v>
      </c>
    </row>
    <row r="215" spans="2:5" x14ac:dyDescent="0.35">
      <c r="B215" s="8" t="s">
        <v>571</v>
      </c>
      <c r="C215" s="10">
        <v>0.48215620609643195</v>
      </c>
      <c r="D215" s="10">
        <v>0.10715360603760569</v>
      </c>
      <c r="E215" s="10">
        <v>0.1407050166490468</v>
      </c>
    </row>
    <row r="216" spans="2:5" x14ac:dyDescent="0.35">
      <c r="B216" s="8" t="s">
        <v>572</v>
      </c>
      <c r="C216" s="9">
        <v>0.40139052492235644</v>
      </c>
      <c r="D216" s="9">
        <v>0.20186491369505802</v>
      </c>
      <c r="E216" s="9">
        <v>0.10286124213297361</v>
      </c>
    </row>
    <row r="217" spans="2:5" x14ac:dyDescent="0.35">
      <c r="B217" s="8" t="s">
        <v>573</v>
      </c>
      <c r="C217" s="10">
        <v>0.52731372846923785</v>
      </c>
      <c r="D217" s="10">
        <v>0.1407950837829901</v>
      </c>
      <c r="E217" s="10">
        <v>0.158457477012379</v>
      </c>
    </row>
    <row r="218" spans="2:5" x14ac:dyDescent="0.35">
      <c r="B218" s="8" t="s">
        <v>574</v>
      </c>
      <c r="C218" s="9">
        <v>0.52039534004547794</v>
      </c>
      <c r="D218" s="9">
        <v>0.14786317808399996</v>
      </c>
      <c r="E218" s="9">
        <v>0.10660030560697109</v>
      </c>
    </row>
    <row r="219" spans="2:5" x14ac:dyDescent="0.35">
      <c r="B219" s="8" t="s">
        <v>575</v>
      </c>
      <c r="C219" s="10">
        <v>0.59627982326204942</v>
      </c>
      <c r="D219" s="10">
        <v>8.5990033897253501E-2</v>
      </c>
      <c r="E219" s="10">
        <v>0.26764308739664944</v>
      </c>
    </row>
    <row r="220" spans="2:5" x14ac:dyDescent="0.35">
      <c r="B220" s="8" t="s">
        <v>576</v>
      </c>
      <c r="C220" s="9">
        <v>0.54901700096873174</v>
      </c>
      <c r="D220" s="9">
        <v>0.2311157348834072</v>
      </c>
      <c r="E220" s="9">
        <v>0.1094974824488603</v>
      </c>
    </row>
    <row r="221" spans="2:5" x14ac:dyDescent="0.35">
      <c r="B221" s="8" t="s">
        <v>577</v>
      </c>
      <c r="C221" s="10">
        <v>0.53446626220454074</v>
      </c>
      <c r="D221" s="10">
        <v>0.17444612113229999</v>
      </c>
      <c r="E221" s="10">
        <v>0.15569492130864881</v>
      </c>
    </row>
    <row r="222" spans="2:5" x14ac:dyDescent="0.35">
      <c r="B222" s="8" t="s">
        <v>578</v>
      </c>
      <c r="C222" s="9">
        <v>0.64598398371258547</v>
      </c>
      <c r="D222" s="9">
        <v>0.24554413759570737</v>
      </c>
      <c r="E222" s="9">
        <v>0.17949402506632312</v>
      </c>
    </row>
    <row r="223" spans="2:5" x14ac:dyDescent="0.35">
      <c r="B223" s="8" t="s">
        <v>579</v>
      </c>
      <c r="C223" s="10">
        <v>0.62656101686018839</v>
      </c>
      <c r="D223" s="10">
        <v>0.21641070123519465</v>
      </c>
      <c r="E223" s="10">
        <v>0.13308083075033872</v>
      </c>
    </row>
    <row r="224" spans="2:5" x14ac:dyDescent="0.35">
      <c r="B224" s="8" t="s">
        <v>580</v>
      </c>
      <c r="C224" s="9">
        <v>0.55025314189297492</v>
      </c>
      <c r="D224" s="9">
        <v>0.27363243276079513</v>
      </c>
      <c r="E224" s="9">
        <v>8.6875133221112205E-2</v>
      </c>
    </row>
    <row r="225" spans="2:5" x14ac:dyDescent="0.35">
      <c r="B225" s="8" t="s">
        <v>581</v>
      </c>
      <c r="C225" s="10">
        <v>0.61627085514682978</v>
      </c>
      <c r="D225" s="10">
        <v>3.5945397156546655E-2</v>
      </c>
      <c r="E225" s="10">
        <v>0.3000348353506237</v>
      </c>
    </row>
    <row r="226" spans="2:5" x14ac:dyDescent="0.35">
      <c r="B226" s="8" t="s">
        <v>582</v>
      </c>
      <c r="C226" s="9">
        <v>0.54810275355227411</v>
      </c>
      <c r="D226" s="9">
        <v>0.18239133736165444</v>
      </c>
      <c r="E226" s="9">
        <v>0.12851914059092776</v>
      </c>
    </row>
    <row r="227" spans="2:5" x14ac:dyDescent="0.35">
      <c r="B227" s="8" t="s">
        <v>583</v>
      </c>
      <c r="C227" s="10">
        <v>0.58820724765557397</v>
      </c>
      <c r="D227" s="10">
        <v>0.1421344982750756</v>
      </c>
      <c r="E227" s="10">
        <v>0.17937609237883212</v>
      </c>
    </row>
    <row r="228" spans="2:5" x14ac:dyDescent="0.35">
      <c r="B228" s="8" t="s">
        <v>584</v>
      </c>
      <c r="C228" s="9">
        <v>0.53568596309673921</v>
      </c>
      <c r="D228" s="9">
        <v>0.12107371444633445</v>
      </c>
      <c r="E228" s="9">
        <v>0.15005661083990504</v>
      </c>
    </row>
    <row r="229" spans="2:5" x14ac:dyDescent="0.35">
      <c r="B229" s="8" t="s">
        <v>585</v>
      </c>
      <c r="C229" s="10">
        <v>0.56329116244034816</v>
      </c>
      <c r="D229" s="10">
        <v>0.22306682142381271</v>
      </c>
      <c r="E229" s="10">
        <v>0.19516949683250248</v>
      </c>
    </row>
    <row r="230" spans="2:5" x14ac:dyDescent="0.35">
      <c r="B230" s="8" t="s">
        <v>586</v>
      </c>
      <c r="C230" s="9">
        <v>0.57615755219155851</v>
      </c>
      <c r="D230" s="9">
        <v>0.17888455675362294</v>
      </c>
      <c r="E230" s="9">
        <v>0.15983921098776024</v>
      </c>
    </row>
    <row r="231" spans="2:5" x14ac:dyDescent="0.35">
      <c r="B231" s="8" t="s">
        <v>587</v>
      </c>
      <c r="C231" s="10">
        <v>0.53839798369562553</v>
      </c>
      <c r="D231" s="10">
        <v>0.15945475798672609</v>
      </c>
      <c r="E231" s="10">
        <v>0.12726889537600716</v>
      </c>
    </row>
    <row r="232" spans="2:5" x14ac:dyDescent="0.35">
      <c r="B232" s="8" t="s">
        <v>588</v>
      </c>
      <c r="C232" s="9">
        <v>0.65441085090582873</v>
      </c>
      <c r="D232" s="9">
        <v>0.22990066270232962</v>
      </c>
      <c r="E232" s="9">
        <v>0.12130689107818728</v>
      </c>
    </row>
    <row r="233" spans="2:5" x14ac:dyDescent="0.35">
      <c r="B233" s="8" t="s">
        <v>589</v>
      </c>
      <c r="C233" s="10">
        <v>0.53152187752355973</v>
      </c>
      <c r="D233" s="10">
        <v>0.12881854802995724</v>
      </c>
      <c r="E233" s="10">
        <v>0.1166423318556255</v>
      </c>
    </row>
    <row r="234" spans="2:5" x14ac:dyDescent="0.35">
      <c r="B234" s="8" t="s">
        <v>590</v>
      </c>
      <c r="C234" s="9">
        <v>0.54482362933591244</v>
      </c>
      <c r="D234" s="9">
        <v>0.16183113241650246</v>
      </c>
      <c r="E234" s="9">
        <v>0.16089940118322513</v>
      </c>
    </row>
    <row r="235" spans="2:5" x14ac:dyDescent="0.35">
      <c r="B235" s="8" t="s">
        <v>591</v>
      </c>
      <c r="C235" s="10">
        <v>0.65732043458570388</v>
      </c>
      <c r="D235" s="10">
        <v>0.19801171587727451</v>
      </c>
      <c r="E235" s="10">
        <v>0.13466989402325588</v>
      </c>
    </row>
    <row r="236" spans="2:5" x14ac:dyDescent="0.35">
      <c r="B236" s="8" t="s">
        <v>592</v>
      </c>
      <c r="C236" s="9">
        <v>0.44758823677216913</v>
      </c>
      <c r="D236" s="9">
        <v>7.5583210368631359E-2</v>
      </c>
      <c r="E236" s="9">
        <v>0.15869301885537115</v>
      </c>
    </row>
    <row r="237" spans="2:5" x14ac:dyDescent="0.35">
      <c r="B237" s="8" t="s">
        <v>593</v>
      </c>
      <c r="C237" s="10">
        <v>0.49011222181484071</v>
      </c>
      <c r="D237" s="10">
        <v>0.26449912226674538</v>
      </c>
      <c r="E237" s="10">
        <v>7.6882737107892479E-2</v>
      </c>
    </row>
    <row r="238" spans="2:5" x14ac:dyDescent="0.35">
      <c r="B238" s="8" t="s">
        <v>594</v>
      </c>
      <c r="C238" s="9">
        <v>0.47642263353860109</v>
      </c>
      <c r="D238" s="9">
        <v>0.17353326263889873</v>
      </c>
      <c r="E238" s="9">
        <v>0.11780160565352142</v>
      </c>
    </row>
    <row r="239" spans="2:5" x14ac:dyDescent="0.35">
      <c r="B239" s="8" t="s">
        <v>595</v>
      </c>
      <c r="C239" s="10">
        <v>0.48448496321688478</v>
      </c>
      <c r="D239" s="10">
        <v>0.20959825144930377</v>
      </c>
      <c r="E239" s="10">
        <v>0.10864724231599586</v>
      </c>
    </row>
    <row r="240" spans="2:5" x14ac:dyDescent="0.35">
      <c r="B240" s="8" t="s">
        <v>596</v>
      </c>
      <c r="C240" s="9">
        <v>0.48221621185856023</v>
      </c>
      <c r="D240" s="9">
        <v>0.15088132422593226</v>
      </c>
      <c r="E240" s="9">
        <v>0.14991647467085967</v>
      </c>
    </row>
    <row r="241" spans="2:5" x14ac:dyDescent="0.35">
      <c r="B241" s="8" t="s">
        <v>597</v>
      </c>
      <c r="C241" s="10">
        <v>0.56176973349916604</v>
      </c>
      <c r="D241" s="10">
        <v>0.17265794137081489</v>
      </c>
      <c r="E241" s="10">
        <v>0.13910658406418427</v>
      </c>
    </row>
    <row r="242" spans="2:5" x14ac:dyDescent="0.35">
      <c r="B242" s="8" t="s">
        <v>598</v>
      </c>
      <c r="C242" s="9">
        <v>0.59590274547442879</v>
      </c>
      <c r="D242" s="9">
        <v>0.17937881606240183</v>
      </c>
      <c r="E242" s="9">
        <v>0.17427312713262386</v>
      </c>
    </row>
    <row r="243" spans="2:5" x14ac:dyDescent="0.35">
      <c r="B243" s="8" t="s">
        <v>599</v>
      </c>
      <c r="C243" s="10">
        <v>0.58018738691768934</v>
      </c>
      <c r="D243" s="10">
        <v>0.14089746468653377</v>
      </c>
      <c r="E243" s="10">
        <v>0.20212933341384934</v>
      </c>
    </row>
    <row r="244" spans="2:5" x14ac:dyDescent="0.35">
      <c r="B244" s="8" t="s">
        <v>600</v>
      </c>
      <c r="C244" s="9">
        <v>0.54318923075109082</v>
      </c>
      <c r="D244" s="9">
        <v>0.24560003552293802</v>
      </c>
      <c r="E244" s="9">
        <v>0.13392430266894004</v>
      </c>
    </row>
    <row r="245" spans="2:5" x14ac:dyDescent="0.35">
      <c r="B245" s="8" t="s">
        <v>601</v>
      </c>
      <c r="C245" s="10">
        <v>0.5467302303760827</v>
      </c>
      <c r="D245" s="10">
        <v>8.6767416614407025E-2</v>
      </c>
      <c r="E245" s="10">
        <v>0.20881246329256489</v>
      </c>
    </row>
    <row r="246" spans="2:5" x14ac:dyDescent="0.35">
      <c r="B246" s="8" t="s">
        <v>602</v>
      </c>
      <c r="C246" s="9">
        <v>0.5308505307618101</v>
      </c>
      <c r="D246" s="9">
        <v>0.11861148844007992</v>
      </c>
      <c r="E246" s="9">
        <v>0.21934225685287834</v>
      </c>
    </row>
    <row r="247" spans="2:5" x14ac:dyDescent="0.35">
      <c r="B247" s="8" t="s">
        <v>603</v>
      </c>
      <c r="C247" s="10">
        <v>0.47085960191259235</v>
      </c>
      <c r="D247" s="10">
        <v>0.23033402752012874</v>
      </c>
      <c r="E247" s="10">
        <v>0.1145989154670429</v>
      </c>
    </row>
    <row r="248" spans="2:5" x14ac:dyDescent="0.35">
      <c r="B248" s="8" t="s">
        <v>604</v>
      </c>
      <c r="C248" s="9">
        <v>0.52565274794312644</v>
      </c>
      <c r="D248" s="9">
        <v>0.16117822523713327</v>
      </c>
      <c r="E248" s="9">
        <v>0.17949500170065158</v>
      </c>
    </row>
    <row r="249" spans="2:5" x14ac:dyDescent="0.35">
      <c r="B249" s="8" t="s">
        <v>605</v>
      </c>
      <c r="C249" s="10">
        <v>0.57670502714106786</v>
      </c>
      <c r="D249" s="10">
        <v>8.9443221767502121E-2</v>
      </c>
      <c r="E249" s="10">
        <v>0.20569551707782119</v>
      </c>
    </row>
    <row r="250" spans="2:5" x14ac:dyDescent="0.35">
      <c r="B250" s="8" t="s">
        <v>606</v>
      </c>
      <c r="C250" s="9">
        <v>0.39700399274534026</v>
      </c>
      <c r="D250" s="9">
        <v>0.20904709476167438</v>
      </c>
      <c r="E250" s="9">
        <v>7.3330609792229634E-2</v>
      </c>
    </row>
    <row r="251" spans="2:5" x14ac:dyDescent="0.35">
      <c r="B251" s="8" t="s">
        <v>607</v>
      </c>
      <c r="C251" s="10">
        <v>0.49443016466316997</v>
      </c>
      <c r="D251" s="10">
        <v>0.2053200571902967</v>
      </c>
      <c r="E251" s="10">
        <v>0.1197801593170028</v>
      </c>
    </row>
    <row r="252" spans="2:5" x14ac:dyDescent="0.35">
      <c r="B252" s="8" t="s">
        <v>608</v>
      </c>
      <c r="C252" s="9">
        <v>0.49394830301854448</v>
      </c>
      <c r="D252" s="9">
        <v>0.2078357486863292</v>
      </c>
      <c r="E252" s="9">
        <v>0.1531683297391904</v>
      </c>
    </row>
    <row r="253" spans="2:5" x14ac:dyDescent="0.35">
      <c r="B253" s="8" t="s">
        <v>609</v>
      </c>
      <c r="C253" s="10">
        <v>0.58130731856558071</v>
      </c>
      <c r="D253" s="10">
        <v>0.18249393775870093</v>
      </c>
      <c r="E253" s="10">
        <v>0.17371410855760927</v>
      </c>
    </row>
    <row r="254" spans="2:5" x14ac:dyDescent="0.35">
      <c r="B254" s="8" t="s">
        <v>610</v>
      </c>
      <c r="C254" s="9">
        <v>0.46134944363115526</v>
      </c>
      <c r="D254" s="9">
        <v>0.2199615023382081</v>
      </c>
      <c r="E254" s="9">
        <v>0.13193913930326592</v>
      </c>
    </row>
    <row r="255" spans="2:5" x14ac:dyDescent="0.35">
      <c r="B255" s="8" t="s">
        <v>611</v>
      </c>
      <c r="C255" s="10">
        <v>0.62219862070694409</v>
      </c>
      <c r="D255" s="10">
        <v>0.15793292621292229</v>
      </c>
      <c r="E255" s="10">
        <v>0.15625536653173494</v>
      </c>
    </row>
    <row r="256" spans="2:5" x14ac:dyDescent="0.35">
      <c r="B256" s="8" t="s">
        <v>612</v>
      </c>
      <c r="C256" s="9">
        <v>0.38723421480644837</v>
      </c>
      <c r="D256" s="9">
        <v>0.24974472353033958</v>
      </c>
      <c r="E256" s="9">
        <v>0.10524724950275935</v>
      </c>
    </row>
    <row r="257" spans="2:5" x14ac:dyDescent="0.35">
      <c r="B257" s="8" t="s">
        <v>613</v>
      </c>
      <c r="C257" s="10">
        <v>0.50612502045503904</v>
      </c>
      <c r="D257" s="10">
        <v>0.12688973728597297</v>
      </c>
      <c r="E257" s="10">
        <v>0.16958957720391207</v>
      </c>
    </row>
    <row r="258" spans="2:5" x14ac:dyDescent="0.35">
      <c r="B258" s="8" t="s">
        <v>614</v>
      </c>
      <c r="C258" s="9">
        <v>0.62293061617429768</v>
      </c>
      <c r="D258" s="9">
        <v>0.19764966641974577</v>
      </c>
      <c r="E258" s="9">
        <v>0.13546192366306264</v>
      </c>
    </row>
    <row r="259" spans="2:5" x14ac:dyDescent="0.35">
      <c r="B259" s="8" t="s">
        <v>615</v>
      </c>
      <c r="C259" s="10">
        <v>0.65498807494026634</v>
      </c>
      <c r="D259" s="10">
        <v>0.13478155613821122</v>
      </c>
      <c r="E259" s="10">
        <v>0.18313941592698596</v>
      </c>
    </row>
    <row r="260" spans="2:5" x14ac:dyDescent="0.35">
      <c r="B260" s="8" t="s">
        <v>616</v>
      </c>
      <c r="C260" s="9">
        <v>0.61965647943999125</v>
      </c>
      <c r="D260" s="9">
        <v>0.15543165471184456</v>
      </c>
      <c r="E260" s="9">
        <v>0.20364815723531959</v>
      </c>
    </row>
    <row r="261" spans="2:5" x14ac:dyDescent="0.35">
      <c r="B261" s="8" t="s">
        <v>617</v>
      </c>
      <c r="C261" s="10">
        <v>0.55361187314653604</v>
      </c>
      <c r="D261" s="10">
        <v>0.23766549678406923</v>
      </c>
      <c r="E261" s="10">
        <v>0.13731016289314293</v>
      </c>
    </row>
    <row r="262" spans="2:5" x14ac:dyDescent="0.35">
      <c r="B262" s="8" t="s">
        <v>618</v>
      </c>
      <c r="C262" s="9">
        <v>0.57201084111253375</v>
      </c>
      <c r="D262" s="9">
        <v>0.18163689830065777</v>
      </c>
      <c r="E262" s="9">
        <v>0.17006902932350323</v>
      </c>
    </row>
    <row r="263" spans="2:5" x14ac:dyDescent="0.35">
      <c r="B263" s="8" t="s">
        <v>619</v>
      </c>
      <c r="C263" s="10">
        <v>0.4820454243112573</v>
      </c>
      <c r="D263" s="10">
        <v>0.12213559541255319</v>
      </c>
      <c r="E263" s="10">
        <v>0.15149485380102948</v>
      </c>
    </row>
    <row r="264" spans="2:5" x14ac:dyDescent="0.35">
      <c r="B264" s="8" t="s">
        <v>620</v>
      </c>
      <c r="C264" s="9">
        <v>0.48138546199455395</v>
      </c>
      <c r="D264" s="9">
        <v>0.21168557908243965</v>
      </c>
      <c r="E264" s="9">
        <v>0.11815813516793791</v>
      </c>
    </row>
    <row r="265" spans="2:5" x14ac:dyDescent="0.35">
      <c r="B265" s="8" t="s">
        <v>621</v>
      </c>
      <c r="C265" s="10">
        <v>0.5943554337929251</v>
      </c>
      <c r="D265" s="10">
        <v>0.14249534856237475</v>
      </c>
      <c r="E265" s="10">
        <v>0.15864711561834005</v>
      </c>
    </row>
    <row r="266" spans="2:5" x14ac:dyDescent="0.35">
      <c r="B266" s="8" t="s">
        <v>622</v>
      </c>
      <c r="C266" s="9">
        <v>0.57736449745898855</v>
      </c>
      <c r="D266" s="9">
        <v>0.1504106817686342</v>
      </c>
      <c r="E266" s="9">
        <v>0.18872211058171248</v>
      </c>
    </row>
    <row r="267" spans="2:5" x14ac:dyDescent="0.35">
      <c r="B267" s="8" t="s">
        <v>623</v>
      </c>
      <c r="C267" s="10">
        <v>0.43034582057071274</v>
      </c>
      <c r="D267" s="10">
        <v>0.13737764852996451</v>
      </c>
      <c r="E267" s="10">
        <v>0.11717267156751898</v>
      </c>
    </row>
    <row r="268" spans="2:5" x14ac:dyDescent="0.35">
      <c r="B268" s="8" t="s">
        <v>624</v>
      </c>
      <c r="C268" s="9">
        <v>0.58287857936657594</v>
      </c>
      <c r="D268" s="9">
        <v>0.13980339917461237</v>
      </c>
      <c r="E268" s="9">
        <v>0.18204567779323227</v>
      </c>
    </row>
    <row r="269" spans="2:5" x14ac:dyDescent="0.35">
      <c r="B269" s="8" t="s">
        <v>625</v>
      </c>
      <c r="C269" s="10">
        <v>0.49806527451717914</v>
      </c>
      <c r="D269" s="10">
        <v>0.24441705607497927</v>
      </c>
      <c r="E269" s="10">
        <v>0.11990626486623822</v>
      </c>
    </row>
    <row r="270" spans="2:5" x14ac:dyDescent="0.35">
      <c r="B270" s="8" t="s">
        <v>626</v>
      </c>
      <c r="C270" s="9">
        <v>0.52944730474869572</v>
      </c>
      <c r="D270" s="9">
        <v>0.16711801724260841</v>
      </c>
      <c r="E270" s="9">
        <v>0.12375891568969158</v>
      </c>
    </row>
    <row r="271" spans="2:5" x14ac:dyDescent="0.35">
      <c r="B271" s="8" t="s">
        <v>627</v>
      </c>
      <c r="C271" s="10">
        <v>0.55918353317404157</v>
      </c>
      <c r="D271" s="10">
        <v>0.16577105689758384</v>
      </c>
      <c r="E271" s="10">
        <v>0.13985717429898287</v>
      </c>
    </row>
    <row r="272" spans="2:5" x14ac:dyDescent="0.35">
      <c r="B272" s="8" t="s">
        <v>628</v>
      </c>
      <c r="C272" s="9">
        <v>0.44129194064766614</v>
      </c>
      <c r="D272" s="9">
        <v>0.19198295574785157</v>
      </c>
      <c r="E272" s="9">
        <v>6.0054744053751351E-2</v>
      </c>
    </row>
    <row r="273" spans="2:5" x14ac:dyDescent="0.35">
      <c r="B273" s="8" t="s">
        <v>629</v>
      </c>
      <c r="C273" s="10">
        <v>0.54069767010513636</v>
      </c>
      <c r="D273" s="10">
        <v>0.12811126716401128</v>
      </c>
      <c r="E273" s="10">
        <v>0.15002458224855353</v>
      </c>
    </row>
    <row r="274" spans="2:5" x14ac:dyDescent="0.35">
      <c r="B274" s="8" t="s">
        <v>630</v>
      </c>
      <c r="C274" s="9">
        <v>0.53373852614161266</v>
      </c>
      <c r="D274" s="9">
        <v>0.10013550870909937</v>
      </c>
      <c r="E274" s="9">
        <v>0.20029064159256169</v>
      </c>
    </row>
    <row r="275" spans="2:5" x14ac:dyDescent="0.35">
      <c r="B275" s="8" t="s">
        <v>631</v>
      </c>
      <c r="C275" s="10">
        <v>0.51840475549619291</v>
      </c>
      <c r="D275" s="10">
        <v>0.16146740697028356</v>
      </c>
      <c r="E275" s="10">
        <v>0.17531360480214306</v>
      </c>
    </row>
    <row r="276" spans="2:5" x14ac:dyDescent="0.35">
      <c r="B276" s="8" t="s">
        <v>632</v>
      </c>
      <c r="C276" s="9">
        <v>0.46411658699559594</v>
      </c>
      <c r="D276" s="9">
        <v>0.15684314821195425</v>
      </c>
      <c r="E276" s="9">
        <v>0.17516886332288775</v>
      </c>
    </row>
    <row r="277" spans="2:5" x14ac:dyDescent="0.35">
      <c r="B277" s="8" t="s">
        <v>633</v>
      </c>
      <c r="C277" s="10">
        <v>0.54131245535562822</v>
      </c>
      <c r="D277" s="10">
        <v>0.20531724798399226</v>
      </c>
      <c r="E277" s="10">
        <v>0.10102697545832068</v>
      </c>
    </row>
    <row r="278" spans="2:5" x14ac:dyDescent="0.35">
      <c r="B278" s="8" t="s">
        <v>634</v>
      </c>
      <c r="C278" s="9">
        <v>0.50633973361340623</v>
      </c>
      <c r="D278" s="9">
        <v>0.17807218422370322</v>
      </c>
      <c r="E278" s="9">
        <v>0.15121425092462493</v>
      </c>
    </row>
    <row r="279" spans="2:5" x14ac:dyDescent="0.35">
      <c r="B279" s="8" t="s">
        <v>635</v>
      </c>
      <c r="C279" s="10">
        <v>0.5910056487759674</v>
      </c>
      <c r="D279" s="10">
        <v>3.5665939084835431E-2</v>
      </c>
      <c r="E279" s="10">
        <v>0.24287124405687754</v>
      </c>
    </row>
    <row r="280" spans="2:5" x14ac:dyDescent="0.35">
      <c r="B280" s="8" t="s">
        <v>636</v>
      </c>
      <c r="C280" s="9">
        <v>0.5470154287244795</v>
      </c>
      <c r="D280" s="9">
        <v>0.17053711250916537</v>
      </c>
      <c r="E280" s="9">
        <v>0.13980908487608268</v>
      </c>
    </row>
    <row r="281" spans="2:5" x14ac:dyDescent="0.35">
      <c r="B281" s="8" t="s">
        <v>637</v>
      </c>
      <c r="C281" s="10">
        <v>0.52101392319104423</v>
      </c>
      <c r="D281" s="10">
        <v>6.5559110933614814E-2</v>
      </c>
      <c r="E281" s="10">
        <v>0.19508978231997176</v>
      </c>
    </row>
    <row r="282" spans="2:5" x14ac:dyDescent="0.35">
      <c r="B282" s="8" t="s">
        <v>638</v>
      </c>
      <c r="C282" s="9">
        <v>0.55586149742179547</v>
      </c>
      <c r="D282" s="9">
        <v>0.14558185535971718</v>
      </c>
      <c r="E282" s="9">
        <v>0.21191573790558793</v>
      </c>
    </row>
    <row r="283" spans="2:5" x14ac:dyDescent="0.35">
      <c r="B283" s="8" t="s">
        <v>639</v>
      </c>
      <c r="C283" s="10">
        <v>0.46706147389976227</v>
      </c>
      <c r="D283" s="10">
        <v>0.14281874747181078</v>
      </c>
      <c r="E283" s="10">
        <v>0.10202181815524085</v>
      </c>
    </row>
    <row r="284" spans="2:5" x14ac:dyDescent="0.35">
      <c r="B284" s="8" t="s">
        <v>640</v>
      </c>
      <c r="C284" s="9">
        <v>0.60991576565477268</v>
      </c>
      <c r="D284" s="9">
        <v>0.24601890658707321</v>
      </c>
      <c r="E284" s="9">
        <v>0.12785691406677516</v>
      </c>
    </row>
    <row r="285" spans="2:5" x14ac:dyDescent="0.35">
      <c r="B285" s="8" t="s">
        <v>641</v>
      </c>
      <c r="C285" s="10">
        <v>0.56269761992741296</v>
      </c>
      <c r="D285" s="10">
        <v>0.14308981855609765</v>
      </c>
      <c r="E285" s="10">
        <v>0.17715060585549622</v>
      </c>
    </row>
    <row r="286" spans="2:5" x14ac:dyDescent="0.35">
      <c r="B286" s="8" t="s">
        <v>642</v>
      </c>
      <c r="C286" s="9">
        <v>0.53479229276797413</v>
      </c>
      <c r="D286" s="9">
        <v>0.18418998608193329</v>
      </c>
      <c r="E286" s="9">
        <v>0.14915092966101648</v>
      </c>
    </row>
    <row r="287" spans="2:5" x14ac:dyDescent="0.35">
      <c r="B287" s="8" t="s">
        <v>643</v>
      </c>
      <c r="C287" s="10">
        <v>0.52590531278889174</v>
      </c>
      <c r="D287" s="10">
        <v>0.18373198861450191</v>
      </c>
      <c r="E287" s="10">
        <v>0.18508478056640179</v>
      </c>
    </row>
    <row r="288" spans="2:5" x14ac:dyDescent="0.35">
      <c r="B288" s="8" t="s">
        <v>644</v>
      </c>
      <c r="C288" s="9">
        <v>0.45843590274296325</v>
      </c>
      <c r="D288" s="9">
        <v>0.21150178539259837</v>
      </c>
      <c r="E288" s="9">
        <v>6.2852159787055412E-2</v>
      </c>
    </row>
    <row r="289" spans="2:5" x14ac:dyDescent="0.35">
      <c r="B289" s="8" t="s">
        <v>645</v>
      </c>
      <c r="C289" s="10">
        <v>0.60967421212107709</v>
      </c>
      <c r="D289" s="10">
        <v>0.12302086297582909</v>
      </c>
      <c r="E289" s="10">
        <v>0.22086095621101029</v>
      </c>
    </row>
    <row r="290" spans="2:5" x14ac:dyDescent="0.35">
      <c r="B290" s="8" t="s">
        <v>646</v>
      </c>
      <c r="C290" s="9">
        <v>0.51753184485466763</v>
      </c>
      <c r="D290" s="9">
        <v>0.15342507486915816</v>
      </c>
      <c r="E290" s="9">
        <v>0.15552686215368652</v>
      </c>
    </row>
    <row r="291" spans="2:5" x14ac:dyDescent="0.35">
      <c r="B291" s="8" t="s">
        <v>647</v>
      </c>
      <c r="C291" s="10">
        <v>0.56599453960000556</v>
      </c>
      <c r="D291" s="10">
        <v>9.3680614096271111E-2</v>
      </c>
      <c r="E291" s="10">
        <v>0.18707445673578682</v>
      </c>
    </row>
    <row r="292" spans="2:5" x14ac:dyDescent="0.35">
      <c r="B292" s="8" t="s">
        <v>648</v>
      </c>
      <c r="C292" s="9">
        <v>0.49587811430380391</v>
      </c>
      <c r="D292" s="9">
        <v>0.17024496224952013</v>
      </c>
      <c r="E292" s="9">
        <v>0.12830470878634639</v>
      </c>
    </row>
    <row r="293" spans="2:5" x14ac:dyDescent="0.35">
      <c r="B293" s="8" t="s">
        <v>649</v>
      </c>
      <c r="C293" s="10">
        <v>0.56319066136984197</v>
      </c>
      <c r="D293" s="10">
        <v>0.20799245363267721</v>
      </c>
      <c r="E293" s="10">
        <v>0.15577220535302477</v>
      </c>
    </row>
    <row r="294" spans="2:5" x14ac:dyDescent="0.35">
      <c r="B294" s="8" t="s">
        <v>650</v>
      </c>
      <c r="C294" s="9">
        <v>0.57637922680694187</v>
      </c>
      <c r="D294" s="9">
        <v>2.7595544843069482E-2</v>
      </c>
      <c r="E294" s="9">
        <v>0.24391249664747561</v>
      </c>
    </row>
    <row r="295" spans="2:5" x14ac:dyDescent="0.35">
      <c r="B295" s="8" t="s">
        <v>651</v>
      </c>
      <c r="C295" s="10">
        <v>0.58743908529035405</v>
      </c>
      <c r="D295" s="10">
        <v>0.19968067823595467</v>
      </c>
      <c r="E295" s="10">
        <v>0.13073435308022391</v>
      </c>
    </row>
    <row r="296" spans="2:5" x14ac:dyDescent="0.35">
      <c r="B296" s="8" t="s">
        <v>652</v>
      </c>
      <c r="C296" s="9">
        <v>0.536223277062573</v>
      </c>
      <c r="D296" s="9">
        <v>0.24070183091815342</v>
      </c>
      <c r="E296" s="9">
        <v>0.11260263400691052</v>
      </c>
    </row>
    <row r="297" spans="2:5" x14ac:dyDescent="0.35">
      <c r="B297" s="8" t="s">
        <v>653</v>
      </c>
      <c r="C297" s="10">
        <v>0.47592479860086057</v>
      </c>
      <c r="D297" s="10">
        <v>0.23557146704172047</v>
      </c>
      <c r="E297" s="10">
        <v>8.4723525589924589E-2</v>
      </c>
    </row>
    <row r="298" spans="2:5" x14ac:dyDescent="0.35">
      <c r="B298" s="8" t="s">
        <v>654</v>
      </c>
      <c r="C298" s="9">
        <v>0.45095799386933855</v>
      </c>
      <c r="D298" s="9">
        <v>0.23377627181161376</v>
      </c>
      <c r="E298" s="9">
        <v>0.10643724591553744</v>
      </c>
    </row>
    <row r="299" spans="2:5" x14ac:dyDescent="0.35">
      <c r="B299" s="8" t="s">
        <v>655</v>
      </c>
      <c r="C299" s="10">
        <v>0.54581193288236252</v>
      </c>
      <c r="D299" s="10">
        <v>0.16658032570102554</v>
      </c>
      <c r="E299" s="10">
        <v>0.15557626282013262</v>
      </c>
    </row>
    <row r="300" spans="2:5" x14ac:dyDescent="0.35">
      <c r="B300" s="8" t="s">
        <v>656</v>
      </c>
      <c r="C300" s="9">
        <v>0.54409532091240476</v>
      </c>
      <c r="D300" s="9">
        <v>0.24993236657781481</v>
      </c>
      <c r="E300" s="9">
        <v>0.1291238296533454</v>
      </c>
    </row>
    <row r="301" spans="2:5" x14ac:dyDescent="0.35">
      <c r="B301" s="8" t="s">
        <v>657</v>
      </c>
      <c r="C301" s="10">
        <v>0.55965669399432305</v>
      </c>
      <c r="D301" s="10">
        <v>0.17075067586361375</v>
      </c>
      <c r="E301" s="10">
        <v>0.1487319919013835</v>
      </c>
    </row>
    <row r="302" spans="2:5" x14ac:dyDescent="0.35">
      <c r="B302" s="8" t="s">
        <v>658</v>
      </c>
      <c r="C302" s="9">
        <v>0.63438036396478792</v>
      </c>
      <c r="D302" s="9">
        <v>0.2379618758801382</v>
      </c>
      <c r="E302" s="9">
        <v>0.12951351552990639</v>
      </c>
    </row>
    <row r="303" spans="2:5" x14ac:dyDescent="0.35">
      <c r="B303" s="8" t="s">
        <v>659</v>
      </c>
      <c r="C303" s="10">
        <v>0.61916479031553473</v>
      </c>
      <c r="D303" s="10">
        <v>0.22101048346500043</v>
      </c>
      <c r="E303" s="10">
        <v>0.16191246073641299</v>
      </c>
    </row>
    <row r="304" spans="2:5" x14ac:dyDescent="0.35">
      <c r="B304" s="8" t="s">
        <v>660</v>
      </c>
      <c r="C304" s="9">
        <v>0.60061892915393833</v>
      </c>
      <c r="D304" s="9">
        <v>0.15105251669279088</v>
      </c>
      <c r="E304" s="9">
        <v>0.18081013961364067</v>
      </c>
    </row>
    <row r="305" spans="2:5" x14ac:dyDescent="0.35">
      <c r="B305" s="8" t="s">
        <v>661</v>
      </c>
      <c r="C305" s="10">
        <v>0.62163639131397608</v>
      </c>
      <c r="D305" s="10">
        <v>0.12669688891135997</v>
      </c>
      <c r="E305" s="10">
        <v>0.20205503139100539</v>
      </c>
    </row>
    <row r="306" spans="2:5" x14ac:dyDescent="0.35">
      <c r="B306" s="8" t="s">
        <v>662</v>
      </c>
      <c r="C306" s="9">
        <v>0.53185333004552038</v>
      </c>
      <c r="D306" s="9">
        <v>0.22004563964482141</v>
      </c>
      <c r="E306" s="9">
        <v>0.15190645886261728</v>
      </c>
    </row>
    <row r="307" spans="2:5" x14ac:dyDescent="0.35">
      <c r="B307" s="8" t="s">
        <v>663</v>
      </c>
      <c r="C307" s="10">
        <v>0.41228086332254738</v>
      </c>
      <c r="D307" s="10">
        <v>0.27067980310767548</v>
      </c>
      <c r="E307" s="10">
        <v>8.0473217791087251E-2</v>
      </c>
    </row>
    <row r="308" spans="2:5" x14ac:dyDescent="0.35">
      <c r="B308" s="8" t="s">
        <v>664</v>
      </c>
      <c r="C308" s="9">
        <v>0.48542216888527212</v>
      </c>
      <c r="D308" s="9">
        <v>0.23035821474901658</v>
      </c>
      <c r="E308" s="9">
        <v>9.4297283408105073E-2</v>
      </c>
    </row>
    <row r="309" spans="2:5" x14ac:dyDescent="0.35">
      <c r="B309" s="8" t="s">
        <v>665</v>
      </c>
      <c r="C309" s="10">
        <v>0.59478369056618041</v>
      </c>
      <c r="D309" s="10">
        <v>0.25317124461897311</v>
      </c>
      <c r="E309" s="10">
        <v>0.17932345670794286</v>
      </c>
    </row>
    <row r="310" spans="2:5" x14ac:dyDescent="0.35">
      <c r="B310" s="8" t="s">
        <v>666</v>
      </c>
      <c r="C310" s="9">
        <v>0.56983614059589516</v>
      </c>
      <c r="D310" s="9">
        <v>0.18413203365523922</v>
      </c>
      <c r="E310" s="9">
        <v>0.13614412961705863</v>
      </c>
    </row>
    <row r="311" spans="2:5" x14ac:dyDescent="0.35">
      <c r="B311" s="8" t="s">
        <v>667</v>
      </c>
      <c r="C311" s="10">
        <v>0.54057256459723513</v>
      </c>
      <c r="D311" s="10">
        <v>0.18136032145152303</v>
      </c>
      <c r="E311" s="10">
        <v>0.14765835133427799</v>
      </c>
    </row>
    <row r="312" spans="2:5" x14ac:dyDescent="0.35">
      <c r="B312" s="8" t="s">
        <v>668</v>
      </c>
      <c r="C312" s="9">
        <v>0.54070427451350045</v>
      </c>
      <c r="D312" s="9">
        <v>0.13339107414240847</v>
      </c>
      <c r="E312" s="9">
        <v>0.16715690015395293</v>
      </c>
    </row>
    <row r="313" spans="2:5" x14ac:dyDescent="0.35">
      <c r="B313" s="8" t="s">
        <v>669</v>
      </c>
      <c r="C313" s="10">
        <v>0.55602747288593535</v>
      </c>
      <c r="D313" s="10">
        <v>0.15656290295034134</v>
      </c>
      <c r="E313" s="10">
        <v>0.16628334040651088</v>
      </c>
    </row>
    <row r="314" spans="2:5" x14ac:dyDescent="0.35">
      <c r="B314" s="8" t="s">
        <v>670</v>
      </c>
      <c r="C314" s="9">
        <v>0.53463464872521826</v>
      </c>
      <c r="D314" s="9">
        <v>0.20360980448102328</v>
      </c>
      <c r="E314" s="9">
        <v>0.1385282549595232</v>
      </c>
    </row>
    <row r="315" spans="2:5" x14ac:dyDescent="0.35">
      <c r="B315" s="8" t="s">
        <v>671</v>
      </c>
      <c r="C315" s="10">
        <v>0.47395371592217922</v>
      </c>
      <c r="D315" s="10">
        <v>0.21753967860390805</v>
      </c>
      <c r="E315" s="10">
        <v>9.1670279871603672E-2</v>
      </c>
    </row>
    <row r="316" spans="2:5" x14ac:dyDescent="0.35">
      <c r="B316" s="8" t="s">
        <v>672</v>
      </c>
      <c r="C316" s="9">
        <v>0.61360303950642148</v>
      </c>
      <c r="D316" s="9">
        <v>0.18021506456561975</v>
      </c>
      <c r="E316" s="9">
        <v>0.1685433753151688</v>
      </c>
    </row>
    <row r="317" spans="2:5" x14ac:dyDescent="0.35">
      <c r="B317" s="8" t="s">
        <v>673</v>
      </c>
      <c r="C317" s="10">
        <v>0.52681655891995771</v>
      </c>
      <c r="D317" s="10">
        <v>0.14579493183263595</v>
      </c>
      <c r="E317" s="10">
        <v>0.17300016404158208</v>
      </c>
    </row>
    <row r="318" spans="2:5" x14ac:dyDescent="0.35">
      <c r="B318" s="8" t="s">
        <v>674</v>
      </c>
      <c r="C318" s="9">
        <v>0.503326068752042</v>
      </c>
      <c r="D318" s="9">
        <v>0.163142985690791</v>
      </c>
      <c r="E318" s="9">
        <v>0.13783591941673892</v>
      </c>
    </row>
    <row r="319" spans="2:5" x14ac:dyDescent="0.35">
      <c r="B319" s="8" t="s">
        <v>675</v>
      </c>
      <c r="C319" s="10">
        <v>0.5213754022803897</v>
      </c>
      <c r="D319" s="10">
        <v>0.17817246403034431</v>
      </c>
      <c r="E319" s="10">
        <v>0.13226959406682565</v>
      </c>
    </row>
    <row r="320" spans="2:5" x14ac:dyDescent="0.35">
      <c r="B320" s="8" t="s">
        <v>676</v>
      </c>
      <c r="C320" s="9">
        <v>0.49763837852987214</v>
      </c>
      <c r="D320" s="9">
        <v>0.10926344371320386</v>
      </c>
      <c r="E320" s="9">
        <v>0.19520502410208054</v>
      </c>
    </row>
    <row r="321" spans="2:5" x14ac:dyDescent="0.35">
      <c r="B321" s="8" t="s">
        <v>677</v>
      </c>
      <c r="C321" s="10">
        <v>0.60858146759816412</v>
      </c>
      <c r="D321" s="10">
        <v>0.17668701447458218</v>
      </c>
      <c r="E321" s="10">
        <v>0.16892132992248846</v>
      </c>
    </row>
    <row r="322" spans="2:5" x14ac:dyDescent="0.35">
      <c r="B322" s="8" t="s">
        <v>678</v>
      </c>
      <c r="C322" s="9">
        <v>0.59333392935634499</v>
      </c>
      <c r="D322" s="9">
        <v>6.9546233598351465E-2</v>
      </c>
      <c r="E322" s="9">
        <v>0.23906650518195333</v>
      </c>
    </row>
    <row r="323" spans="2:5" x14ac:dyDescent="0.35">
      <c r="B323" s="8" t="s">
        <v>679</v>
      </c>
      <c r="C323" s="10">
        <v>0.52146008263917398</v>
      </c>
      <c r="D323" s="10">
        <v>0.13758053729993577</v>
      </c>
      <c r="E323" s="10">
        <v>0.12567111534910583</v>
      </c>
    </row>
    <row r="324" spans="2:5" x14ac:dyDescent="0.35">
      <c r="B324" s="8" t="s">
        <v>680</v>
      </c>
      <c r="C324" s="9">
        <v>0.53221968021942534</v>
      </c>
      <c r="D324" s="9">
        <v>0.15143469414474478</v>
      </c>
      <c r="E324" s="9">
        <v>0.18061011140134714</v>
      </c>
    </row>
    <row r="325" spans="2:5" x14ac:dyDescent="0.35">
      <c r="B325" s="8" t="s">
        <v>681</v>
      </c>
      <c r="C325" s="10">
        <v>0.54462001682993821</v>
      </c>
      <c r="D325" s="10">
        <v>0.23503201450755343</v>
      </c>
      <c r="E325" s="10">
        <v>0.12873360275111473</v>
      </c>
    </row>
    <row r="326" spans="2:5" x14ac:dyDescent="0.35">
      <c r="B326" s="8" t="s">
        <v>682</v>
      </c>
      <c r="C326" s="9">
        <v>0.55587210321149472</v>
      </c>
      <c r="D326" s="9">
        <v>0.16917613034613674</v>
      </c>
      <c r="E326" s="9">
        <v>0.15654405474443048</v>
      </c>
    </row>
    <row r="327" spans="2:5" x14ac:dyDescent="0.35">
      <c r="B327" s="8" t="s">
        <v>683</v>
      </c>
      <c r="C327" s="10">
        <v>0.48068972610932192</v>
      </c>
      <c r="D327" s="10">
        <v>0.22330563000272682</v>
      </c>
      <c r="E327" s="10">
        <v>0.13085117262393048</v>
      </c>
    </row>
    <row r="328" spans="2:5" x14ac:dyDescent="0.35">
      <c r="B328" s="8" t="s">
        <v>684</v>
      </c>
      <c r="C328" s="9">
        <v>0.61769956224678446</v>
      </c>
      <c r="D328" s="9">
        <v>0.13181983301011124</v>
      </c>
      <c r="E328" s="9">
        <v>0.19840810998295241</v>
      </c>
    </row>
    <row r="329" spans="2:5" x14ac:dyDescent="0.35">
      <c r="B329" s="8" t="s">
        <v>685</v>
      </c>
      <c r="C329" s="10">
        <v>0.57466580805803613</v>
      </c>
      <c r="D329" s="10">
        <v>0.19269559907318204</v>
      </c>
      <c r="E329" s="10">
        <v>0.13923961328436532</v>
      </c>
    </row>
    <row r="330" spans="2:5" x14ac:dyDescent="0.35">
      <c r="B330" s="8" t="s">
        <v>686</v>
      </c>
      <c r="C330" s="9">
        <v>0.50910076017422923</v>
      </c>
      <c r="D330" s="9">
        <v>0.14538590561965617</v>
      </c>
      <c r="E330" s="9">
        <v>0.14069281852089471</v>
      </c>
    </row>
    <row r="331" spans="2:5" x14ac:dyDescent="0.35">
      <c r="B331" s="8" t="s">
        <v>687</v>
      </c>
      <c r="C331" s="10">
        <v>0.56496791364504906</v>
      </c>
      <c r="D331" s="10">
        <v>0.16758280383703864</v>
      </c>
      <c r="E331" s="10">
        <v>0.16728157756657427</v>
      </c>
    </row>
    <row r="332" spans="2:5" x14ac:dyDescent="0.35">
      <c r="B332" s="8" t="s">
        <v>688</v>
      </c>
      <c r="C332" s="9">
        <v>0.57268093108548412</v>
      </c>
      <c r="D332" s="9">
        <v>0.27000314858765528</v>
      </c>
      <c r="E332" s="9">
        <v>0.10381917282326537</v>
      </c>
    </row>
    <row r="333" spans="2:5" x14ac:dyDescent="0.35">
      <c r="B333" s="8" t="s">
        <v>689</v>
      </c>
      <c r="C333" s="10">
        <v>0.57159266591743974</v>
      </c>
      <c r="D333" s="10">
        <v>0.25459171419731341</v>
      </c>
      <c r="E333" s="10">
        <v>7.8270746182482767E-2</v>
      </c>
    </row>
    <row r="334" spans="2:5" x14ac:dyDescent="0.35">
      <c r="B334" s="8" t="s">
        <v>690</v>
      </c>
      <c r="C334" s="9">
        <v>0.52311988483023331</v>
      </c>
      <c r="D334" s="9">
        <v>0.1887084889155009</v>
      </c>
      <c r="E334" s="9">
        <v>0.1378727817839564</v>
      </c>
    </row>
    <row r="335" spans="2:5" x14ac:dyDescent="0.35">
      <c r="B335" s="8" t="s">
        <v>691</v>
      </c>
      <c r="C335" s="10">
        <v>0.53560323665764653</v>
      </c>
      <c r="D335" s="10">
        <v>0.18837881881572643</v>
      </c>
      <c r="E335" s="10">
        <v>0.12553871325898905</v>
      </c>
    </row>
    <row r="336" spans="2:5" x14ac:dyDescent="0.35">
      <c r="B336" s="8" t="s">
        <v>692</v>
      </c>
      <c r="C336" s="9">
        <v>0.52678829257176296</v>
      </c>
      <c r="D336" s="9">
        <v>0.16401903509906518</v>
      </c>
      <c r="E336" s="9">
        <v>0.18206995962887526</v>
      </c>
    </row>
    <row r="337" spans="2:5" x14ac:dyDescent="0.35">
      <c r="B337" s="8" t="s">
        <v>693</v>
      </c>
      <c r="C337" s="10">
        <v>0.57780808947743678</v>
      </c>
      <c r="D337" s="10">
        <v>0.11019635749152595</v>
      </c>
      <c r="E337" s="10">
        <v>0.15883660705935207</v>
      </c>
    </row>
    <row r="338" spans="2:5" x14ac:dyDescent="0.35">
      <c r="B338" s="8" t="s">
        <v>694</v>
      </c>
      <c r="C338" s="9">
        <v>0.61468186189795815</v>
      </c>
      <c r="D338" s="9">
        <v>8.4390174332426016E-2</v>
      </c>
      <c r="E338" s="9">
        <v>0.21520280501380967</v>
      </c>
    </row>
    <row r="339" spans="2:5" x14ac:dyDescent="0.35">
      <c r="B339" s="8" t="s">
        <v>695</v>
      </c>
      <c r="C339" s="10">
        <v>0.52497410948552636</v>
      </c>
      <c r="D339" s="10">
        <v>0.18950132030688632</v>
      </c>
      <c r="E339" s="10">
        <v>0.11183429691491019</v>
      </c>
    </row>
    <row r="340" spans="2:5" x14ac:dyDescent="0.35">
      <c r="B340" s="8" t="s">
        <v>696</v>
      </c>
      <c r="C340" s="9">
        <v>0.53604377186703178</v>
      </c>
      <c r="D340" s="9">
        <v>0.1523543500248275</v>
      </c>
      <c r="E340" s="9">
        <v>0.13790749308927411</v>
      </c>
    </row>
    <row r="341" spans="2:5" x14ac:dyDescent="0.35">
      <c r="B341" s="8" t="s">
        <v>697</v>
      </c>
      <c r="C341" s="10">
        <v>0.64856165909639207</v>
      </c>
      <c r="D341" s="10">
        <v>9.7452148349765857E-2</v>
      </c>
      <c r="E341" s="10">
        <v>0.21691204006999915</v>
      </c>
    </row>
    <row r="342" spans="2:5" x14ac:dyDescent="0.35">
      <c r="B342" s="8" t="s">
        <v>698</v>
      </c>
      <c r="C342" s="9">
        <v>0.48691584133889787</v>
      </c>
      <c r="D342" s="9">
        <v>0.13202642421885682</v>
      </c>
      <c r="E342" s="9">
        <v>0.16924263079931592</v>
      </c>
    </row>
    <row r="343" spans="2:5" x14ac:dyDescent="0.35">
      <c r="B343" s="8" t="s">
        <v>699</v>
      </c>
      <c r="C343" s="10">
        <v>0.53357451178279847</v>
      </c>
      <c r="D343" s="10">
        <v>0.20545877918689659</v>
      </c>
      <c r="E343" s="10">
        <v>0.16473382108846235</v>
      </c>
    </row>
    <row r="344" spans="2:5" x14ac:dyDescent="0.35">
      <c r="B344" s="8" t="s">
        <v>700</v>
      </c>
      <c r="C344" s="9">
        <v>0.46105576060310643</v>
      </c>
      <c r="D344" s="9">
        <v>0.25404232708257285</v>
      </c>
      <c r="E344" s="9">
        <v>0.10242502536853779</v>
      </c>
    </row>
    <row r="345" spans="2:5" x14ac:dyDescent="0.35">
      <c r="B345" s="8" t="s">
        <v>701</v>
      </c>
      <c r="C345" s="10">
        <v>0.5554756401287736</v>
      </c>
      <c r="D345" s="10">
        <v>0.20661402038221069</v>
      </c>
      <c r="E345" s="10">
        <v>0.12372073449760068</v>
      </c>
    </row>
    <row r="346" spans="2:5" x14ac:dyDescent="0.35">
      <c r="B346" s="8" t="s">
        <v>702</v>
      </c>
      <c r="C346" s="9">
        <v>0.47681657489196844</v>
      </c>
      <c r="D346" s="9">
        <v>0.12509766568050509</v>
      </c>
      <c r="E346" s="9">
        <v>0.18199533994613312</v>
      </c>
    </row>
    <row r="347" spans="2:5" x14ac:dyDescent="0.35">
      <c r="B347" s="8" t="s">
        <v>703</v>
      </c>
      <c r="C347" s="10">
        <v>0.46525245519559777</v>
      </c>
      <c r="D347" s="10">
        <v>8.968514029332976E-2</v>
      </c>
      <c r="E347" s="10">
        <v>0.16462624715779733</v>
      </c>
    </row>
    <row r="348" spans="2:5" x14ac:dyDescent="0.35">
      <c r="B348" s="8" t="s">
        <v>704</v>
      </c>
      <c r="C348" s="9">
        <v>0.56824152518672133</v>
      </c>
      <c r="D348" s="9">
        <v>0.1609135317948589</v>
      </c>
      <c r="E348" s="9">
        <v>0.16900622209145227</v>
      </c>
    </row>
    <row r="349" spans="2:5" x14ac:dyDescent="0.35">
      <c r="B349" s="8" t="s">
        <v>705</v>
      </c>
      <c r="C349" s="10">
        <v>0.53139845839055577</v>
      </c>
      <c r="D349" s="10">
        <v>0.20533665173801663</v>
      </c>
      <c r="E349" s="10">
        <v>0.10644406535756405</v>
      </c>
    </row>
    <row r="350" spans="2:5" x14ac:dyDescent="0.35">
      <c r="B350" s="8" t="s">
        <v>706</v>
      </c>
      <c r="C350" s="9">
        <v>0.51687090941416547</v>
      </c>
      <c r="D350" s="9">
        <v>0.23234220344108991</v>
      </c>
      <c r="E350" s="9">
        <v>0.12628686412871373</v>
      </c>
    </row>
    <row r="351" spans="2:5" x14ac:dyDescent="0.35">
      <c r="B351" s="8" t="s">
        <v>707</v>
      </c>
      <c r="C351" s="10">
        <v>0.51846984876278668</v>
      </c>
      <c r="D351" s="10">
        <v>0.15637712471858331</v>
      </c>
      <c r="E351" s="10">
        <v>0.20239758541390901</v>
      </c>
    </row>
    <row r="352" spans="2:5" x14ac:dyDescent="0.35">
      <c r="B352" s="8" t="s">
        <v>708</v>
      </c>
      <c r="C352" s="9">
        <v>0.60295994495761029</v>
      </c>
      <c r="D352" s="9">
        <v>0.11221481278564135</v>
      </c>
      <c r="E352" s="9">
        <v>0.17337235473838944</v>
      </c>
    </row>
    <row r="353" spans="2:5" x14ac:dyDescent="0.35">
      <c r="B353" s="8" t="s">
        <v>709</v>
      </c>
      <c r="C353" s="10">
        <v>0.50792234378755652</v>
      </c>
      <c r="D353" s="10">
        <v>0.15882326970289135</v>
      </c>
      <c r="E353" s="10">
        <v>0.12878025373975738</v>
      </c>
    </row>
    <row r="354" spans="2:5" x14ac:dyDescent="0.35">
      <c r="B354" s="8" t="s">
        <v>710</v>
      </c>
      <c r="C354" s="9">
        <v>0.52640450753471157</v>
      </c>
      <c r="D354" s="9">
        <v>0.13832598054234907</v>
      </c>
      <c r="E354" s="9">
        <v>0.20426242255864907</v>
      </c>
    </row>
    <row r="355" spans="2:5" x14ac:dyDescent="0.35">
      <c r="B355" s="8" t="s">
        <v>711</v>
      </c>
      <c r="C355" s="10">
        <v>0.4950943534717025</v>
      </c>
      <c r="D355" s="10">
        <v>0.22793253479667355</v>
      </c>
      <c r="E355" s="10">
        <v>6.7327128857812141E-2</v>
      </c>
    </row>
    <row r="356" spans="2:5" x14ac:dyDescent="0.35">
      <c r="B356" s="8" t="s">
        <v>712</v>
      </c>
      <c r="C356" s="9">
        <v>0.63293155409509505</v>
      </c>
      <c r="D356" s="9">
        <v>0.1748140955231893</v>
      </c>
      <c r="E356" s="9">
        <v>0.19625347306728155</v>
      </c>
    </row>
    <row r="357" spans="2:5" x14ac:dyDescent="0.35">
      <c r="B357" s="8" t="s">
        <v>713</v>
      </c>
      <c r="C357" s="10">
        <v>0.51938187270128822</v>
      </c>
      <c r="D357" s="10">
        <v>0.18366272852453633</v>
      </c>
      <c r="E357" s="10">
        <v>0.21712338084692342</v>
      </c>
    </row>
    <row r="358" spans="2:5" x14ac:dyDescent="0.35">
      <c r="B358" s="8" t="s">
        <v>714</v>
      </c>
      <c r="C358" s="9">
        <v>0.56307830089805344</v>
      </c>
      <c r="D358" s="9">
        <v>0.12165226624963729</v>
      </c>
      <c r="E358" s="9">
        <v>0.16484870467918558</v>
      </c>
    </row>
    <row r="359" spans="2:5" x14ac:dyDescent="0.35">
      <c r="B359" s="8" t="s">
        <v>715</v>
      </c>
      <c r="C359" s="10">
        <v>0.46402348096590629</v>
      </c>
      <c r="D359" s="10">
        <v>0.26648236465139596</v>
      </c>
      <c r="E359" s="10">
        <v>9.9104666853349704E-2</v>
      </c>
    </row>
    <row r="360" spans="2:5" x14ac:dyDescent="0.35">
      <c r="B360" s="8" t="s">
        <v>716</v>
      </c>
      <c r="C360" s="9">
        <v>0.55771845864109637</v>
      </c>
      <c r="D360" s="9">
        <v>0.161558155595876</v>
      </c>
      <c r="E360" s="9">
        <v>0.17239361703867609</v>
      </c>
    </row>
    <row r="361" spans="2:5" x14ac:dyDescent="0.35">
      <c r="B361" s="8" t="s">
        <v>717</v>
      </c>
      <c r="C361" s="10">
        <v>0.53164087058997578</v>
      </c>
      <c r="D361" s="10">
        <v>0.22920212827782002</v>
      </c>
      <c r="E361" s="10">
        <v>0.12033989641609368</v>
      </c>
    </row>
    <row r="362" spans="2:5" x14ac:dyDescent="0.35">
      <c r="B362" s="8" t="s">
        <v>718</v>
      </c>
      <c r="C362" s="9">
        <v>0.64168072786323516</v>
      </c>
      <c r="D362" s="9">
        <v>0.13490418467681667</v>
      </c>
      <c r="E362" s="9">
        <v>0.16632961020952541</v>
      </c>
    </row>
    <row r="363" spans="2:5" x14ac:dyDescent="0.35">
      <c r="B363" s="8" t="s">
        <v>719</v>
      </c>
      <c r="C363" s="10">
        <v>0.49749545177585125</v>
      </c>
      <c r="D363" s="10">
        <v>0.1681063904060684</v>
      </c>
      <c r="E363" s="10">
        <v>0.15216192295696232</v>
      </c>
    </row>
    <row r="364" spans="2:5" x14ac:dyDescent="0.35">
      <c r="B364" s="8" t="s">
        <v>720</v>
      </c>
      <c r="C364" s="9">
        <v>0.59460132062859394</v>
      </c>
      <c r="D364" s="9">
        <v>0.12975204918719058</v>
      </c>
      <c r="E364" s="9">
        <v>0.2421059639705116</v>
      </c>
    </row>
    <row r="365" spans="2:5" x14ac:dyDescent="0.35">
      <c r="B365" s="8" t="s">
        <v>721</v>
      </c>
      <c r="C365" s="10">
        <v>0.51499704158769544</v>
      </c>
      <c r="D365" s="10">
        <v>0.21988454125553453</v>
      </c>
      <c r="E365" s="10">
        <v>0.13698564679215897</v>
      </c>
    </row>
    <row r="366" spans="2:5" x14ac:dyDescent="0.35">
      <c r="B366" s="8" t="s">
        <v>722</v>
      </c>
      <c r="C366" s="9">
        <v>0.55636329403270801</v>
      </c>
      <c r="D366" s="9">
        <v>0.20688427335244278</v>
      </c>
      <c r="E366" s="9">
        <v>0.14336767345407511</v>
      </c>
    </row>
    <row r="367" spans="2:5" x14ac:dyDescent="0.35">
      <c r="B367" s="8" t="s">
        <v>723</v>
      </c>
      <c r="C367" s="10">
        <v>0.54335207362254712</v>
      </c>
      <c r="D367" s="10">
        <v>0.10380768433859155</v>
      </c>
      <c r="E367" s="10">
        <v>0.19968966648097633</v>
      </c>
    </row>
    <row r="368" spans="2:5" x14ac:dyDescent="0.35">
      <c r="B368" s="8" t="s">
        <v>724</v>
      </c>
      <c r="C368" s="9">
        <v>0.5117303251073676</v>
      </c>
      <c r="D368" s="9">
        <v>0.13958401408952825</v>
      </c>
      <c r="E368" s="9">
        <v>0.19608278982761379</v>
      </c>
    </row>
    <row r="369" spans="2:5" x14ac:dyDescent="0.35">
      <c r="B369" s="8" t="s">
        <v>725</v>
      </c>
      <c r="C369" s="10">
        <v>0.56251863456064621</v>
      </c>
      <c r="D369" s="10">
        <v>0.31391044695848513</v>
      </c>
      <c r="E369" s="10">
        <v>7.8578647028659118E-2</v>
      </c>
    </row>
    <row r="370" spans="2:5" x14ac:dyDescent="0.35">
      <c r="B370" s="8" t="s">
        <v>726</v>
      </c>
      <c r="C370" s="9">
        <v>0.54526785663915878</v>
      </c>
      <c r="D370" s="9">
        <v>0.14868594994776743</v>
      </c>
      <c r="E370" s="9">
        <v>0.15636909568503821</v>
      </c>
    </row>
    <row r="371" spans="2:5" x14ac:dyDescent="0.35">
      <c r="B371" s="8" t="s">
        <v>727</v>
      </c>
      <c r="C371" s="10">
        <v>0.54005090528800037</v>
      </c>
      <c r="D371" s="10">
        <v>9.4643234870565654E-2</v>
      </c>
      <c r="E371" s="10">
        <v>0.23213068485156188</v>
      </c>
    </row>
    <row r="372" spans="2:5" x14ac:dyDescent="0.35">
      <c r="B372" s="8" t="s">
        <v>728</v>
      </c>
      <c r="C372" s="9">
        <v>0.56308001447248812</v>
      </c>
      <c r="D372" s="9">
        <v>0.20037671589611211</v>
      </c>
      <c r="E372" s="9">
        <v>5.3523336236825828E-2</v>
      </c>
    </row>
    <row r="373" spans="2:5" x14ac:dyDescent="0.35">
      <c r="B373" s="8" t="s">
        <v>729</v>
      </c>
      <c r="C373" s="10">
        <v>0.53448382589171595</v>
      </c>
      <c r="D373" s="10">
        <v>9.3649677646486712E-2</v>
      </c>
      <c r="E373" s="10">
        <v>0.1981119935924153</v>
      </c>
    </row>
    <row r="374" spans="2:5" x14ac:dyDescent="0.35">
      <c r="B374" s="8" t="s">
        <v>730</v>
      </c>
      <c r="C374" s="9">
        <v>0.53376777872655734</v>
      </c>
      <c r="D374" s="9">
        <v>0.13699074863520594</v>
      </c>
      <c r="E374" s="9">
        <v>0.19211447623002739</v>
      </c>
    </row>
    <row r="375" spans="2:5" x14ac:dyDescent="0.35">
      <c r="B375" s="8" t="s">
        <v>731</v>
      </c>
      <c r="C375" s="10">
        <v>0.53035938510634306</v>
      </c>
      <c r="D375" s="10">
        <v>5.7924921072509405E-2</v>
      </c>
      <c r="E375" s="10">
        <v>0.20693600856244682</v>
      </c>
    </row>
    <row r="376" spans="2:5" x14ac:dyDescent="0.35">
      <c r="B376" s="8" t="s">
        <v>732</v>
      </c>
      <c r="C376" s="9">
        <v>0.53704746908285306</v>
      </c>
      <c r="D376" s="9">
        <v>0.21492318946665065</v>
      </c>
      <c r="E376" s="9">
        <v>0.10912161201455456</v>
      </c>
    </row>
    <row r="377" spans="2:5" x14ac:dyDescent="0.35">
      <c r="B377" s="8" t="s">
        <v>733</v>
      </c>
      <c r="C377" s="10">
        <v>0.60145629411882406</v>
      </c>
      <c r="D377" s="10">
        <v>7.0865520769341897E-2</v>
      </c>
      <c r="E377" s="10">
        <v>0.22654827010303791</v>
      </c>
    </row>
    <row r="378" spans="2:5" x14ac:dyDescent="0.35">
      <c r="B378" s="8" t="s">
        <v>734</v>
      </c>
      <c r="C378" s="9">
        <v>0.53169284369656478</v>
      </c>
      <c r="D378" s="9">
        <v>0.19778030648049633</v>
      </c>
      <c r="E378" s="9">
        <v>0.15687710532227486</v>
      </c>
    </row>
    <row r="379" spans="2:5" x14ac:dyDescent="0.35">
      <c r="B379" s="8" t="s">
        <v>735</v>
      </c>
      <c r="C379" s="10">
        <v>0.65237964393588121</v>
      </c>
      <c r="D379" s="10">
        <v>0.25111016182856882</v>
      </c>
      <c r="E379" s="10">
        <v>9.7827614959721129E-2</v>
      </c>
    </row>
    <row r="380" spans="2:5" x14ac:dyDescent="0.35">
      <c r="B380" s="8" t="s">
        <v>736</v>
      </c>
      <c r="C380" s="9">
        <v>0.52170592853930475</v>
      </c>
      <c r="D380" s="9">
        <v>0.14293570788498636</v>
      </c>
      <c r="E380" s="9">
        <v>0.14040815243151977</v>
      </c>
    </row>
    <row r="381" spans="2:5" x14ac:dyDescent="0.35">
      <c r="B381" s="8" t="s">
        <v>737</v>
      </c>
      <c r="C381" s="10">
        <v>0.5590365035128978</v>
      </c>
      <c r="D381" s="10">
        <v>0.15800843960553668</v>
      </c>
      <c r="E381" s="10">
        <v>0.17260898523198823</v>
      </c>
    </row>
    <row r="382" spans="2:5" x14ac:dyDescent="0.35">
      <c r="B382" s="8" t="s">
        <v>738</v>
      </c>
      <c r="C382" s="9">
        <v>0.46952614211660038</v>
      </c>
      <c r="D382" s="9">
        <v>0.16683964821396235</v>
      </c>
      <c r="E382" s="9">
        <v>9.1010612068391936E-2</v>
      </c>
    </row>
    <row r="383" spans="2:5" x14ac:dyDescent="0.35">
      <c r="B383" s="8" t="s">
        <v>739</v>
      </c>
      <c r="C383" s="10">
        <v>0.53289450811696837</v>
      </c>
      <c r="D383" s="10">
        <v>0.13673402445101129</v>
      </c>
      <c r="E383" s="10">
        <v>0.1753617836807019</v>
      </c>
    </row>
    <row r="384" spans="2:5" x14ac:dyDescent="0.35">
      <c r="B384" s="8" t="s">
        <v>740</v>
      </c>
      <c r="C384" s="9">
        <v>0.53306532888902791</v>
      </c>
      <c r="D384" s="9">
        <v>0.23878108633732129</v>
      </c>
      <c r="E384" s="9">
        <v>0.11850014103644883</v>
      </c>
    </row>
    <row r="385" spans="2:5" x14ac:dyDescent="0.35">
      <c r="B385" s="8" t="s">
        <v>741</v>
      </c>
      <c r="C385" s="10">
        <v>0.53113546283894042</v>
      </c>
      <c r="D385" s="10">
        <v>9.1673134880756985E-2</v>
      </c>
      <c r="E385" s="10">
        <v>0.22202990433456551</v>
      </c>
    </row>
    <row r="386" spans="2:5" x14ac:dyDescent="0.35">
      <c r="B386" s="8" t="s">
        <v>742</v>
      </c>
      <c r="C386" s="9">
        <v>0.55254215283828334</v>
      </c>
      <c r="D386" s="9">
        <v>0.19131082755515869</v>
      </c>
      <c r="E386" s="9">
        <v>0.10244200184576574</v>
      </c>
    </row>
    <row r="387" spans="2:5" x14ac:dyDescent="0.35">
      <c r="B387" s="8" t="s">
        <v>743</v>
      </c>
      <c r="C387" s="10">
        <v>0.51820211771063773</v>
      </c>
      <c r="D387" s="10">
        <v>0.15397996449782392</v>
      </c>
      <c r="E387" s="10">
        <v>0.18771640731700795</v>
      </c>
    </row>
    <row r="388" spans="2:5" x14ac:dyDescent="0.35">
      <c r="B388" s="8" t="s">
        <v>744</v>
      </c>
      <c r="C388" s="9">
        <v>0.51177857630421331</v>
      </c>
      <c r="D388" s="9">
        <v>0.12991772995691225</v>
      </c>
      <c r="E388" s="9">
        <v>0.14222311361810444</v>
      </c>
    </row>
    <row r="389" spans="2:5" x14ac:dyDescent="0.35">
      <c r="B389" s="8" t="s">
        <v>745</v>
      </c>
      <c r="C389" s="10">
        <v>0.51957129089656839</v>
      </c>
      <c r="D389" s="10">
        <v>0.16696172824977079</v>
      </c>
      <c r="E389" s="10">
        <v>0.10056498536955322</v>
      </c>
    </row>
    <row r="390" spans="2:5" x14ac:dyDescent="0.35">
      <c r="B390" s="8" t="s">
        <v>746</v>
      </c>
      <c r="C390" s="9">
        <v>0.42043617193305244</v>
      </c>
      <c r="D390" s="9">
        <v>0.16843497292453657</v>
      </c>
      <c r="E390" s="9">
        <v>9.6234674162048534E-2</v>
      </c>
    </row>
    <row r="391" spans="2:5" x14ac:dyDescent="0.35">
      <c r="B391" s="8" t="s">
        <v>747</v>
      </c>
      <c r="C391" s="10">
        <v>0.47081443243118348</v>
      </c>
      <c r="D391" s="10">
        <v>0.18965987196279338</v>
      </c>
      <c r="E391" s="10">
        <v>0.11584502903935123</v>
      </c>
    </row>
    <row r="392" spans="2:5" x14ac:dyDescent="0.35">
      <c r="B392" s="8" t="s">
        <v>748</v>
      </c>
      <c r="C392" s="9">
        <v>0.54502127735860173</v>
      </c>
      <c r="D392" s="9">
        <v>0.18775092989076075</v>
      </c>
      <c r="E392" s="9">
        <v>0.13171426711871956</v>
      </c>
    </row>
    <row r="393" spans="2:5" x14ac:dyDescent="0.35">
      <c r="B393" s="8" t="s">
        <v>749</v>
      </c>
      <c r="C393" s="10">
        <v>0.5566434070397448</v>
      </c>
      <c r="D393" s="10">
        <v>0.1442832946307589</v>
      </c>
      <c r="E393" s="10">
        <v>0.14569478539384845</v>
      </c>
    </row>
    <row r="394" spans="2:5" x14ac:dyDescent="0.35">
      <c r="B394" s="8" t="s">
        <v>750</v>
      </c>
      <c r="C394" s="9">
        <v>0.47382918377993372</v>
      </c>
      <c r="D394" s="9">
        <v>0.2753756260193887</v>
      </c>
      <c r="E394" s="9">
        <v>9.6575570689611159E-2</v>
      </c>
    </row>
    <row r="395" spans="2:5" x14ac:dyDescent="0.35">
      <c r="B395" s="8" t="s">
        <v>751</v>
      </c>
      <c r="C395" s="10">
        <v>0.58657227146142532</v>
      </c>
      <c r="D395" s="10">
        <v>0.20249283305757929</v>
      </c>
      <c r="E395" s="10">
        <v>0.15977111499215949</v>
      </c>
    </row>
    <row r="396" spans="2:5" x14ac:dyDescent="0.35">
      <c r="B396" s="8" t="s">
        <v>752</v>
      </c>
      <c r="C396" s="9">
        <v>0.53670537886689484</v>
      </c>
      <c r="D396" s="9">
        <v>9.1059218140243842E-2</v>
      </c>
      <c r="E396" s="9">
        <v>0.20770005356922638</v>
      </c>
    </row>
    <row r="397" spans="2:5" x14ac:dyDescent="0.35">
      <c r="B397" s="8" t="s">
        <v>753</v>
      </c>
      <c r="C397" s="10">
        <v>0.564288744943788</v>
      </c>
      <c r="D397" s="10">
        <v>0.20746467757954626</v>
      </c>
      <c r="E397" s="10">
        <v>0.1262873879820722</v>
      </c>
    </row>
    <row r="398" spans="2:5" x14ac:dyDescent="0.35">
      <c r="B398" s="8" t="s">
        <v>754</v>
      </c>
      <c r="C398" s="9">
        <v>0.45309641444360504</v>
      </c>
      <c r="D398" s="9">
        <v>0.26471246761530426</v>
      </c>
      <c r="E398" s="9">
        <v>5.259121916057824E-2</v>
      </c>
    </row>
    <row r="399" spans="2:5" x14ac:dyDescent="0.35">
      <c r="B399" s="8" t="s">
        <v>755</v>
      </c>
      <c r="C399" s="10">
        <v>0.59478344135109085</v>
      </c>
      <c r="D399" s="10">
        <v>0.11581587343701616</v>
      </c>
      <c r="E399" s="10">
        <v>0.23730948003373722</v>
      </c>
    </row>
    <row r="400" spans="2:5" x14ac:dyDescent="0.35">
      <c r="B400" s="8" t="s">
        <v>756</v>
      </c>
      <c r="C400" s="9">
        <v>0.55206199389603794</v>
      </c>
      <c r="D400" s="9">
        <v>0.16812280217605319</v>
      </c>
      <c r="E400" s="9">
        <v>0.14275152921554582</v>
      </c>
    </row>
    <row r="401" spans="2:5" x14ac:dyDescent="0.35">
      <c r="B401" s="8" t="s">
        <v>757</v>
      </c>
      <c r="C401" s="10">
        <v>0.54996403452728637</v>
      </c>
      <c r="D401" s="10">
        <v>0.2822819960931221</v>
      </c>
      <c r="E401" s="10">
        <v>8.6775183754225063E-2</v>
      </c>
    </row>
    <row r="402" spans="2:5" x14ac:dyDescent="0.35">
      <c r="B402" s="8" t="s">
        <v>758</v>
      </c>
      <c r="C402" s="9">
        <v>0.53742995725896081</v>
      </c>
      <c r="D402" s="9">
        <v>0.12755775811625406</v>
      </c>
      <c r="E402" s="9">
        <v>0.23805192368992936</v>
      </c>
    </row>
    <row r="403" spans="2:5" x14ac:dyDescent="0.35">
      <c r="B403" s="8" t="s">
        <v>759</v>
      </c>
      <c r="C403" s="10">
        <v>0.57785574681968099</v>
      </c>
      <c r="D403" s="10">
        <v>2.7563800437701121E-2</v>
      </c>
      <c r="E403" s="10">
        <v>0.29020694208162912</v>
      </c>
    </row>
    <row r="404" spans="2:5" x14ac:dyDescent="0.35">
      <c r="B404" s="8" t="s">
        <v>760</v>
      </c>
      <c r="C404" s="9">
        <v>0.5439017273431328</v>
      </c>
      <c r="D404" s="9">
        <v>0.23475449477866542</v>
      </c>
      <c r="E404" s="9">
        <v>9.3901406515271527E-2</v>
      </c>
    </row>
    <row r="405" spans="2:5" x14ac:dyDescent="0.35">
      <c r="B405" s="8" t="s">
        <v>761</v>
      </c>
      <c r="C405" s="10">
        <v>0.47691335828857129</v>
      </c>
      <c r="D405" s="10">
        <v>0.2395941216371115</v>
      </c>
      <c r="E405" s="10">
        <v>6.0211096114442079E-2</v>
      </c>
    </row>
    <row r="406" spans="2:5" x14ac:dyDescent="0.35">
      <c r="B406" s="8" t="s">
        <v>762</v>
      </c>
      <c r="C406" s="9">
        <v>0.55699790115069348</v>
      </c>
      <c r="D406" s="9">
        <v>0.1268675266919182</v>
      </c>
      <c r="E406" s="9">
        <v>0.21573295455391514</v>
      </c>
    </row>
    <row r="407" spans="2:5" x14ac:dyDescent="0.35">
      <c r="B407" s="8" t="s">
        <v>763</v>
      </c>
      <c r="C407" s="10">
        <v>0.40787229358339078</v>
      </c>
      <c r="D407" s="10">
        <v>0.16035146803745157</v>
      </c>
      <c r="E407" s="10">
        <v>0.14450729722211916</v>
      </c>
    </row>
    <row r="408" spans="2:5" x14ac:dyDescent="0.35">
      <c r="B408" s="8" t="s">
        <v>764</v>
      </c>
      <c r="C408" s="9">
        <v>0.46257974034677851</v>
      </c>
      <c r="D408" s="9">
        <v>0.16214571481718185</v>
      </c>
      <c r="E408" s="9">
        <v>0.15365819294144772</v>
      </c>
    </row>
    <row r="409" spans="2:5" x14ac:dyDescent="0.35">
      <c r="B409" s="8" t="s">
        <v>765</v>
      </c>
      <c r="C409" s="10">
        <v>0.49594285326121795</v>
      </c>
      <c r="D409" s="10">
        <v>0.15703206021809429</v>
      </c>
      <c r="E409" s="10">
        <v>0.20636298760405583</v>
      </c>
    </row>
    <row r="410" spans="2:5" x14ac:dyDescent="0.35">
      <c r="B410" s="8" t="s">
        <v>766</v>
      </c>
      <c r="C410" s="9">
        <v>0.56860140887309263</v>
      </c>
      <c r="D410" s="9">
        <v>0.11805046936119777</v>
      </c>
      <c r="E410" s="9">
        <v>0.23719822890410394</v>
      </c>
    </row>
    <row r="411" spans="2:5" x14ac:dyDescent="0.35">
      <c r="B411" s="8" t="s">
        <v>767</v>
      </c>
      <c r="C411" s="10">
        <v>0.54665419989432407</v>
      </c>
      <c r="D411" s="10">
        <v>0.1324957405271466</v>
      </c>
      <c r="E411" s="10">
        <v>0.19935372714279032</v>
      </c>
    </row>
    <row r="412" spans="2:5" x14ac:dyDescent="0.35">
      <c r="B412" s="8" t="s">
        <v>768</v>
      </c>
      <c r="C412" s="9">
        <v>0.60697307596006134</v>
      </c>
      <c r="D412" s="9">
        <v>0.12158520876538717</v>
      </c>
      <c r="E412" s="9">
        <v>0.20265380865164173</v>
      </c>
    </row>
    <row r="413" spans="2:5" x14ac:dyDescent="0.35">
      <c r="B413" s="8" t="s">
        <v>769</v>
      </c>
      <c r="C413" s="10">
        <v>0.58484833631696598</v>
      </c>
      <c r="D413" s="10">
        <v>0.17339058628047604</v>
      </c>
      <c r="E413" s="10">
        <v>0.16608560487616864</v>
      </c>
    </row>
    <row r="414" spans="2:5" x14ac:dyDescent="0.35">
      <c r="B414" s="8" t="s">
        <v>770</v>
      </c>
      <c r="C414" s="9">
        <v>0.63510942073697174</v>
      </c>
      <c r="D414" s="9">
        <v>-1.2599909755886535E-2</v>
      </c>
      <c r="E414" s="9">
        <v>0.29402005079467497</v>
      </c>
    </row>
    <row r="415" spans="2:5" x14ac:dyDescent="0.35">
      <c r="B415" s="8" t="s">
        <v>771</v>
      </c>
      <c r="C415" s="10">
        <v>0.55432201575474027</v>
      </c>
      <c r="D415" s="10">
        <v>0.18056697751648224</v>
      </c>
      <c r="E415" s="10">
        <v>0.17940858694952252</v>
      </c>
    </row>
    <row r="416" spans="2:5" x14ac:dyDescent="0.35">
      <c r="B416" s="8" t="s">
        <v>772</v>
      </c>
      <c r="C416" s="9">
        <v>0.52983520646759374</v>
      </c>
      <c r="D416" s="9">
        <v>7.4005684109522268E-2</v>
      </c>
      <c r="E416" s="9">
        <v>0.17015803131308718</v>
      </c>
    </row>
    <row r="417" spans="2:5" x14ac:dyDescent="0.35">
      <c r="B417" s="8" t="s">
        <v>773</v>
      </c>
      <c r="C417" s="10">
        <v>0.45412977108931679</v>
      </c>
      <c r="D417" s="10">
        <v>0.19116036915480289</v>
      </c>
      <c r="E417" s="10">
        <v>9.9224299426523083E-2</v>
      </c>
    </row>
    <row r="418" spans="2:5" x14ac:dyDescent="0.35">
      <c r="B418" s="8" t="s">
        <v>774</v>
      </c>
      <c r="C418" s="9">
        <v>0.47221221693863463</v>
      </c>
      <c r="D418" s="9">
        <v>0.17952581296149486</v>
      </c>
      <c r="E418" s="9">
        <v>0.16560178236404263</v>
      </c>
    </row>
    <row r="419" spans="2:5" x14ac:dyDescent="0.35">
      <c r="B419" s="8" t="s">
        <v>775</v>
      </c>
      <c r="C419" s="10">
        <v>0.48948984542940244</v>
      </c>
      <c r="D419" s="10">
        <v>0.23816942915768899</v>
      </c>
      <c r="E419" s="10">
        <v>0.14459883658415748</v>
      </c>
    </row>
    <row r="420" spans="2:5" x14ac:dyDescent="0.35">
      <c r="B420" s="8" t="s">
        <v>776</v>
      </c>
      <c r="C420" s="9">
        <v>0.52739919248735689</v>
      </c>
      <c r="D420" s="9">
        <v>0.10981696007950438</v>
      </c>
      <c r="E420" s="9">
        <v>0.18217205373130824</v>
      </c>
    </row>
    <row r="421" spans="2:5" x14ac:dyDescent="0.35">
      <c r="B421" s="8" t="s">
        <v>777</v>
      </c>
      <c r="C421" s="10">
        <v>0.42485825432360996</v>
      </c>
      <c r="D421" s="10">
        <v>0.22888164557369775</v>
      </c>
      <c r="E421" s="10">
        <v>0.11205075921072463</v>
      </c>
    </row>
    <row r="422" spans="2:5" x14ac:dyDescent="0.35">
      <c r="B422" s="8" t="s">
        <v>778</v>
      </c>
      <c r="C422" s="9">
        <v>0.54378420566923935</v>
      </c>
      <c r="D422" s="9">
        <v>0.17487760081411075</v>
      </c>
      <c r="E422" s="9">
        <v>0.16836249630841063</v>
      </c>
    </row>
    <row r="423" spans="2:5" x14ac:dyDescent="0.35">
      <c r="B423" s="8" t="s">
        <v>779</v>
      </c>
      <c r="C423" s="10">
        <v>0.54235102380735212</v>
      </c>
      <c r="D423" s="10">
        <v>0.23363936877660307</v>
      </c>
      <c r="E423" s="10">
        <v>0.13703180565616099</v>
      </c>
    </row>
    <row r="424" spans="2:5" x14ac:dyDescent="0.35">
      <c r="B424" s="8" t="s">
        <v>780</v>
      </c>
      <c r="C424" s="9">
        <v>0.5592636709055242</v>
      </c>
      <c r="D424" s="9">
        <v>0.13614983109329956</v>
      </c>
      <c r="E424" s="9">
        <v>0.17623859311053222</v>
      </c>
    </row>
    <row r="425" spans="2:5" x14ac:dyDescent="0.35">
      <c r="B425" s="8" t="s">
        <v>781</v>
      </c>
      <c r="C425" s="10">
        <v>0.58266308512374843</v>
      </c>
      <c r="D425" s="10">
        <v>0.13886033191772218</v>
      </c>
      <c r="E425" s="10">
        <v>0.1493879242029249</v>
      </c>
    </row>
    <row r="426" spans="2:5" x14ac:dyDescent="0.35">
      <c r="B426" s="8" t="s">
        <v>782</v>
      </c>
      <c r="C426" s="9">
        <v>0.56913313629373674</v>
      </c>
      <c r="D426" s="9">
        <v>0.19504598083709307</v>
      </c>
      <c r="E426" s="9">
        <v>0.13514214874316863</v>
      </c>
    </row>
    <row r="427" spans="2:5" x14ac:dyDescent="0.35">
      <c r="B427" s="8" t="s">
        <v>783</v>
      </c>
      <c r="C427" s="10">
        <v>0.50778845614265267</v>
      </c>
      <c r="D427" s="10">
        <v>0.13286890332620294</v>
      </c>
      <c r="E427" s="10">
        <v>0.16302873773413001</v>
      </c>
    </row>
    <row r="428" spans="2:5" x14ac:dyDescent="0.35">
      <c r="B428" s="8" t="s">
        <v>784</v>
      </c>
      <c r="C428" s="9">
        <v>0.58675691540432051</v>
      </c>
      <c r="D428" s="9">
        <v>0.15851865450438909</v>
      </c>
      <c r="E428" s="9">
        <v>0.19546513437246774</v>
      </c>
    </row>
    <row r="429" spans="2:5" x14ac:dyDescent="0.35">
      <c r="B429" s="8" t="s">
        <v>785</v>
      </c>
      <c r="C429" s="10">
        <v>0.5510344508289331</v>
      </c>
      <c r="D429" s="10">
        <v>0.2360423973168822</v>
      </c>
      <c r="E429" s="10">
        <v>0.11225746317188236</v>
      </c>
    </row>
    <row r="430" spans="2:5" x14ac:dyDescent="0.35">
      <c r="B430" s="8" t="s">
        <v>786</v>
      </c>
      <c r="C430" s="9">
        <v>0.50173963584186798</v>
      </c>
      <c r="D430" s="9">
        <v>0.25064717790502911</v>
      </c>
      <c r="E430" s="9">
        <v>8.275351565889634E-2</v>
      </c>
    </row>
    <row r="431" spans="2:5" x14ac:dyDescent="0.35">
      <c r="B431" s="8" t="s">
        <v>787</v>
      </c>
      <c r="C431" s="10">
        <v>0.57771916007112056</v>
      </c>
      <c r="D431" s="10">
        <v>0.19732616544120363</v>
      </c>
      <c r="E431" s="10">
        <v>0.15203272368026591</v>
      </c>
    </row>
    <row r="432" spans="2:5" x14ac:dyDescent="0.35">
      <c r="B432" s="8" t="s">
        <v>788</v>
      </c>
      <c r="C432" s="9">
        <v>0.6059568526452408</v>
      </c>
      <c r="D432" s="9">
        <v>0.19293971076035782</v>
      </c>
      <c r="E432" s="9">
        <v>0.17178723904630572</v>
      </c>
    </row>
    <row r="433" spans="2:5" x14ac:dyDescent="0.35">
      <c r="B433" s="8" t="s">
        <v>789</v>
      </c>
      <c r="C433" s="10">
        <v>0.50508181555887244</v>
      </c>
      <c r="D433" s="10">
        <v>0.14331325976007167</v>
      </c>
      <c r="E433" s="10">
        <v>0.16566885195990905</v>
      </c>
    </row>
    <row r="434" spans="2:5" x14ac:dyDescent="0.35">
      <c r="B434" s="8" t="s">
        <v>790</v>
      </c>
      <c r="C434" s="9">
        <v>0.59546405914808065</v>
      </c>
      <c r="D434" s="9">
        <v>8.8249902528550056E-2</v>
      </c>
      <c r="E434" s="9">
        <v>0.25557637648884074</v>
      </c>
    </row>
    <row r="435" spans="2:5" x14ac:dyDescent="0.35">
      <c r="B435" s="8" t="s">
        <v>791</v>
      </c>
      <c r="C435" s="10">
        <v>0.56756801467566043</v>
      </c>
      <c r="D435" s="10">
        <v>0.10009822952876746</v>
      </c>
      <c r="E435" s="10">
        <v>0.19425848585002442</v>
      </c>
    </row>
    <row r="436" spans="2:5" x14ac:dyDescent="0.35">
      <c r="B436" s="8" t="s">
        <v>792</v>
      </c>
      <c r="C436" s="9">
        <v>0.4743242216135734</v>
      </c>
      <c r="D436" s="9">
        <v>0.23545246253175769</v>
      </c>
      <c r="E436" s="9">
        <v>7.9327827519282815E-2</v>
      </c>
    </row>
    <row r="437" spans="2:5" x14ac:dyDescent="0.35">
      <c r="B437" s="8" t="s">
        <v>793</v>
      </c>
      <c r="C437" s="10">
        <v>0.51236317185468916</v>
      </c>
      <c r="D437" s="10">
        <v>0.12923415938963673</v>
      </c>
      <c r="E437" s="10">
        <v>0.14716174092865059</v>
      </c>
    </row>
    <row r="438" spans="2:5" x14ac:dyDescent="0.35">
      <c r="B438" s="8" t="s">
        <v>794</v>
      </c>
      <c r="C438" s="9">
        <v>0.54901544778928224</v>
      </c>
      <c r="D438" s="9">
        <v>0.23307410971850784</v>
      </c>
      <c r="E438" s="9">
        <v>0.10935109805612132</v>
      </c>
    </row>
    <row r="439" spans="2:5" x14ac:dyDescent="0.35">
      <c r="B439" s="8" t="s">
        <v>795</v>
      </c>
      <c r="C439" s="10">
        <v>0.54920471893527567</v>
      </c>
      <c r="D439" s="10">
        <v>0.1902109460128531</v>
      </c>
      <c r="E439" s="10">
        <v>0.13772757867681706</v>
      </c>
    </row>
    <row r="440" spans="2:5" x14ac:dyDescent="0.35">
      <c r="B440" s="8" t="s">
        <v>796</v>
      </c>
      <c r="C440" s="9">
        <v>0.51635063276779303</v>
      </c>
      <c r="D440" s="9">
        <v>0.21245910504096868</v>
      </c>
      <c r="E440" s="9">
        <v>0.1209019663562247</v>
      </c>
    </row>
    <row r="441" spans="2:5" x14ac:dyDescent="0.35">
      <c r="B441" s="8" t="s">
        <v>797</v>
      </c>
      <c r="C441" s="10">
        <v>0.53400324393213794</v>
      </c>
      <c r="D441" s="10">
        <v>0.12154917458592904</v>
      </c>
      <c r="E441" s="10">
        <v>0.21646847717011633</v>
      </c>
    </row>
    <row r="442" spans="2:5" x14ac:dyDescent="0.35">
      <c r="B442" s="8" t="s">
        <v>798</v>
      </c>
      <c r="C442" s="9">
        <v>0.55842146997534503</v>
      </c>
      <c r="D442" s="9">
        <v>0.21149622930422227</v>
      </c>
      <c r="E442" s="9">
        <v>0.17312919128933296</v>
      </c>
    </row>
    <row r="443" spans="2:5" x14ac:dyDescent="0.35">
      <c r="B443" s="8" t="s">
        <v>799</v>
      </c>
      <c r="C443" s="10">
        <v>0.45059019626951802</v>
      </c>
      <c r="D443" s="10">
        <v>0.21593368364846366</v>
      </c>
      <c r="E443" s="10">
        <v>9.6353912918683587E-2</v>
      </c>
    </row>
    <row r="444" spans="2:5" x14ac:dyDescent="0.35">
      <c r="B444" s="8" t="s">
        <v>800</v>
      </c>
      <c r="C444" s="9">
        <v>0.54609501494969992</v>
      </c>
      <c r="D444" s="9">
        <v>0.25257965406806793</v>
      </c>
      <c r="E444" s="9">
        <v>9.980855134209185E-2</v>
      </c>
    </row>
    <row r="445" spans="2:5" x14ac:dyDescent="0.35">
      <c r="B445" s="8" t="s">
        <v>801</v>
      </c>
      <c r="C445" s="10">
        <v>0.5325141475073335</v>
      </c>
      <c r="D445" s="10">
        <v>0.20798295354537932</v>
      </c>
      <c r="E445" s="10">
        <v>0.15157442583513098</v>
      </c>
    </row>
    <row r="446" spans="2:5" x14ac:dyDescent="0.35">
      <c r="B446" s="8" t="s">
        <v>802</v>
      </c>
      <c r="C446" s="9">
        <v>0.49765643706538931</v>
      </c>
      <c r="D446" s="9">
        <v>0.20376830912178867</v>
      </c>
      <c r="E446" s="9">
        <v>0.1314757549901461</v>
      </c>
    </row>
    <row r="447" spans="2:5" x14ac:dyDescent="0.35">
      <c r="B447" s="8" t="s">
        <v>803</v>
      </c>
      <c r="C447" s="10">
        <v>0.44692022658089203</v>
      </c>
      <c r="D447" s="10">
        <v>0.23840417966106509</v>
      </c>
      <c r="E447" s="10">
        <v>0.10467744343153598</v>
      </c>
    </row>
    <row r="448" spans="2:5" x14ac:dyDescent="0.35">
      <c r="B448" s="8" t="s">
        <v>804</v>
      </c>
      <c r="C448" s="9">
        <v>0.57845268389542293</v>
      </c>
      <c r="D448" s="9">
        <v>0.19079298463842134</v>
      </c>
      <c r="E448" s="9">
        <v>0.1657848718683852</v>
      </c>
    </row>
    <row r="449" spans="2:5" x14ac:dyDescent="0.35">
      <c r="B449" s="8" t="s">
        <v>805</v>
      </c>
      <c r="C449" s="10">
        <v>0.56440707873591656</v>
      </c>
      <c r="D449" s="10">
        <v>0.18057660752594826</v>
      </c>
      <c r="E449" s="10">
        <v>0.15296533196333809</v>
      </c>
    </row>
    <row r="450" spans="2:5" x14ac:dyDescent="0.35">
      <c r="B450" s="8" t="s">
        <v>806</v>
      </c>
      <c r="C450" s="9">
        <v>0.55802110529155902</v>
      </c>
      <c r="D450" s="9">
        <v>0.23053876274115037</v>
      </c>
      <c r="E450" s="9">
        <v>0.10578334620276425</v>
      </c>
    </row>
    <row r="451" spans="2:5" x14ac:dyDescent="0.35">
      <c r="B451" s="8" t="s">
        <v>807</v>
      </c>
      <c r="C451" s="10">
        <v>0.53721598296459372</v>
      </c>
      <c r="D451" s="10">
        <v>0.15911600846920126</v>
      </c>
      <c r="E451" s="10">
        <v>0.16525220781769762</v>
      </c>
    </row>
    <row r="452" spans="2:5" x14ac:dyDescent="0.35">
      <c r="B452" s="8" t="s">
        <v>808</v>
      </c>
      <c r="C452" s="9">
        <v>0.57257582893617276</v>
      </c>
      <c r="D452" s="9">
        <v>0.13524204093465009</v>
      </c>
      <c r="E452" s="9">
        <v>0.20560846695140736</v>
      </c>
    </row>
    <row r="453" spans="2:5" x14ac:dyDescent="0.35">
      <c r="B453" s="8" t="s">
        <v>809</v>
      </c>
      <c r="C453" s="10">
        <v>0.48523870245907591</v>
      </c>
      <c r="D453" s="10">
        <v>7.0148169583475251E-2</v>
      </c>
      <c r="E453" s="10">
        <v>0.22789014506268726</v>
      </c>
    </row>
    <row r="454" spans="2:5" x14ac:dyDescent="0.35">
      <c r="B454" s="8" t="s">
        <v>810</v>
      </c>
      <c r="C454" s="9">
        <v>0.54697800390435447</v>
      </c>
      <c r="D454" s="9">
        <v>0.20872474647618078</v>
      </c>
      <c r="E454" s="9">
        <v>9.7396521277153619E-2</v>
      </c>
    </row>
    <row r="455" spans="2:5" x14ac:dyDescent="0.35">
      <c r="B455" s="8" t="s">
        <v>811</v>
      </c>
      <c r="C455" s="10">
        <v>0.54300285779444712</v>
      </c>
      <c r="D455" s="10">
        <v>0.11532417762139933</v>
      </c>
      <c r="E455" s="10">
        <v>0.16983573635264945</v>
      </c>
    </row>
    <row r="456" spans="2:5" x14ac:dyDescent="0.35">
      <c r="B456" s="8" t="s">
        <v>812</v>
      </c>
      <c r="C456" s="9">
        <v>0.54467657717156748</v>
      </c>
      <c r="D456" s="9">
        <v>0.22210168923792131</v>
      </c>
      <c r="E456" s="9">
        <v>0.14113956727983054</v>
      </c>
    </row>
    <row r="457" spans="2:5" x14ac:dyDescent="0.35">
      <c r="B457" s="8" t="s">
        <v>813</v>
      </c>
      <c r="C457" s="10">
        <v>0.40206393815468999</v>
      </c>
      <c r="D457" s="10">
        <v>0.15051044515757331</v>
      </c>
      <c r="E457" s="10">
        <v>9.9298762333464879E-2</v>
      </c>
    </row>
    <row r="458" spans="2:5" x14ac:dyDescent="0.35">
      <c r="B458" s="8" t="s">
        <v>814</v>
      </c>
      <c r="C458" s="9">
        <v>0.57415768880155493</v>
      </c>
      <c r="D458" s="9">
        <v>0.22632925232405135</v>
      </c>
      <c r="E458" s="9">
        <v>0.14330409119876292</v>
      </c>
    </row>
    <row r="459" spans="2:5" x14ac:dyDescent="0.35">
      <c r="B459" s="8" t="s">
        <v>815</v>
      </c>
      <c r="C459" s="10">
        <v>0.51172846845382847</v>
      </c>
      <c r="D459" s="10">
        <v>0.13838668084544262</v>
      </c>
      <c r="E459" s="10">
        <v>0.1540923196305431</v>
      </c>
    </row>
    <row r="460" spans="2:5" x14ac:dyDescent="0.35">
      <c r="B460" s="8" t="s">
        <v>816</v>
      </c>
      <c r="C460" s="9">
        <v>0.4885984116132715</v>
      </c>
      <c r="D460" s="9">
        <v>0.21876719457011512</v>
      </c>
      <c r="E460" s="9">
        <v>5.9539813759953403E-2</v>
      </c>
    </row>
    <row r="461" spans="2:5" x14ac:dyDescent="0.35">
      <c r="B461" s="8" t="s">
        <v>817</v>
      </c>
      <c r="C461" s="10">
        <v>0.59189010294803368</v>
      </c>
      <c r="D461" s="10">
        <v>0.20866614461874508</v>
      </c>
      <c r="E461" s="10">
        <v>0.16593811951638832</v>
      </c>
    </row>
    <row r="462" spans="2:5" x14ac:dyDescent="0.35">
      <c r="B462" s="8" t="s">
        <v>818</v>
      </c>
      <c r="C462" s="9">
        <v>0.54828047236586364</v>
      </c>
      <c r="D462" s="9">
        <v>0.22380775707672637</v>
      </c>
      <c r="E462" s="9">
        <v>0.1495509530122526</v>
      </c>
    </row>
    <row r="463" spans="2:5" x14ac:dyDescent="0.35">
      <c r="B463" s="8" t="s">
        <v>819</v>
      </c>
      <c r="C463" s="10">
        <v>0.5340839750771148</v>
      </c>
      <c r="D463" s="10">
        <v>0.19794746565154486</v>
      </c>
      <c r="E463" s="10">
        <v>0.14154251378214522</v>
      </c>
    </row>
    <row r="464" spans="2:5" x14ac:dyDescent="0.35">
      <c r="B464" s="8" t="s">
        <v>820</v>
      </c>
      <c r="C464" s="9">
        <v>0.61214010505318883</v>
      </c>
      <c r="D464" s="9">
        <v>0.18834264830235592</v>
      </c>
      <c r="E464" s="9">
        <v>0.14557924321071319</v>
      </c>
    </row>
    <row r="465" spans="2:5" x14ac:dyDescent="0.35">
      <c r="B465" s="8" t="s">
        <v>821</v>
      </c>
      <c r="C465" s="10">
        <v>0.54091635202212585</v>
      </c>
      <c r="D465" s="10">
        <v>4.660456096080795E-2</v>
      </c>
      <c r="E465" s="10">
        <v>0.22178779215060837</v>
      </c>
    </row>
    <row r="466" spans="2:5" x14ac:dyDescent="0.35">
      <c r="B466" s="8" t="s">
        <v>822</v>
      </c>
      <c r="C466" s="9">
        <v>0.54395578942352996</v>
      </c>
      <c r="D466" s="9">
        <v>0.18343039385206239</v>
      </c>
      <c r="E466" s="9">
        <v>0.15738195312249698</v>
      </c>
    </row>
    <row r="467" spans="2:5" x14ac:dyDescent="0.35">
      <c r="B467" s="8" t="s">
        <v>823</v>
      </c>
      <c r="C467" s="10">
        <v>0.53043206330532189</v>
      </c>
      <c r="D467" s="10">
        <v>0.28896254348462846</v>
      </c>
      <c r="E467" s="10">
        <v>6.5973477401011088E-2</v>
      </c>
    </row>
    <row r="468" spans="2:5" x14ac:dyDescent="0.35">
      <c r="B468" s="8" t="s">
        <v>824</v>
      </c>
      <c r="C468" s="9">
        <v>0.47512255034552847</v>
      </c>
      <c r="D468" s="9">
        <v>0.23006272333599018</v>
      </c>
      <c r="E468" s="9">
        <v>5.2382816331651386E-2</v>
      </c>
    </row>
    <row r="469" spans="2:5" x14ac:dyDescent="0.35">
      <c r="B469" s="8" t="s">
        <v>825</v>
      </c>
      <c r="C469" s="10">
        <v>0.46187969878648072</v>
      </c>
      <c r="D469" s="10">
        <v>0.19572827022408903</v>
      </c>
      <c r="E469" s="10">
        <v>0.13451860834662813</v>
      </c>
    </row>
    <row r="470" spans="2:5" x14ac:dyDescent="0.35">
      <c r="B470" s="8" t="s">
        <v>826</v>
      </c>
      <c r="C470" s="9">
        <v>0.54947984556191776</v>
      </c>
      <c r="D470" s="9">
        <v>0.14309228644269256</v>
      </c>
      <c r="E470" s="9">
        <v>0.2320532820014887</v>
      </c>
    </row>
    <row r="471" spans="2:5" x14ac:dyDescent="0.35">
      <c r="B471" s="8" t="s">
        <v>827</v>
      </c>
      <c r="C471" s="10">
        <v>0.49725091062644505</v>
      </c>
      <c r="D471" s="10">
        <v>0.14107671039203729</v>
      </c>
      <c r="E471" s="10">
        <v>0.18691606609455008</v>
      </c>
    </row>
    <row r="472" spans="2:5" x14ac:dyDescent="0.35">
      <c r="B472" s="8" t="s">
        <v>828</v>
      </c>
      <c r="C472" s="9">
        <v>0.65610684454730461</v>
      </c>
      <c r="D472" s="9">
        <v>-9.833001135634456E-3</v>
      </c>
      <c r="E472" s="9">
        <v>0.33055516376287353</v>
      </c>
    </row>
    <row r="473" spans="2:5" x14ac:dyDescent="0.35">
      <c r="B473" s="8" t="s">
        <v>829</v>
      </c>
      <c r="C473" s="10">
        <v>0.62092795155707481</v>
      </c>
      <c r="D473" s="10">
        <v>0.19022707293459673</v>
      </c>
      <c r="E473" s="10">
        <v>0.15445685576722096</v>
      </c>
    </row>
    <row r="474" spans="2:5" x14ac:dyDescent="0.35">
      <c r="B474" s="8" t="s">
        <v>830</v>
      </c>
      <c r="C474" s="9">
        <v>0.56192020697516332</v>
      </c>
      <c r="D474" s="9">
        <v>0.12714431684710825</v>
      </c>
      <c r="E474" s="9">
        <v>0.20121348111393708</v>
      </c>
    </row>
    <row r="475" spans="2:5" x14ac:dyDescent="0.35">
      <c r="B475" s="8" t="s">
        <v>831</v>
      </c>
      <c r="C475" s="10">
        <v>0.63479474923603763</v>
      </c>
      <c r="D475" s="10">
        <v>0.20269443994604935</v>
      </c>
      <c r="E475" s="10">
        <v>0.13731162978493713</v>
      </c>
    </row>
    <row r="476" spans="2:5" x14ac:dyDescent="0.35">
      <c r="B476" s="8" t="s">
        <v>832</v>
      </c>
      <c r="C476" s="9">
        <v>0.53503444920581489</v>
      </c>
      <c r="D476" s="9">
        <v>0.23488140514331085</v>
      </c>
      <c r="E476" s="9">
        <v>0.12650765880999298</v>
      </c>
    </row>
    <row r="477" spans="2:5" x14ac:dyDescent="0.35">
      <c r="B477" s="8" t="s">
        <v>833</v>
      </c>
      <c r="C477" s="10">
        <v>0.60226824922796107</v>
      </c>
      <c r="D477" s="10">
        <v>0.17886101754503006</v>
      </c>
      <c r="E477" s="10">
        <v>0.12544548598797362</v>
      </c>
    </row>
    <row r="478" spans="2:5" x14ac:dyDescent="0.35">
      <c r="B478" s="8" t="s">
        <v>834</v>
      </c>
      <c r="C478" s="9">
        <v>0.57422088162239726</v>
      </c>
      <c r="D478" s="9">
        <v>8.4887152888204351E-2</v>
      </c>
      <c r="E478" s="9">
        <v>0.22010357335720954</v>
      </c>
    </row>
    <row r="479" spans="2:5" x14ac:dyDescent="0.35">
      <c r="B479" s="8" t="s">
        <v>835</v>
      </c>
      <c r="C479" s="10">
        <v>0.50425998790773152</v>
      </c>
      <c r="D479" s="10">
        <v>0.20287417720298415</v>
      </c>
      <c r="E479" s="10">
        <v>0.16904599421435818</v>
      </c>
    </row>
    <row r="480" spans="2:5" x14ac:dyDescent="0.35">
      <c r="B480" s="8" t="s">
        <v>836</v>
      </c>
      <c r="C480" s="9">
        <v>0.42692981516874295</v>
      </c>
      <c r="D480" s="9">
        <v>0.21393057360417445</v>
      </c>
      <c r="E480" s="9">
        <v>0.11566116633801758</v>
      </c>
    </row>
    <row r="481" spans="2:5" x14ac:dyDescent="0.35">
      <c r="B481" s="8" t="s">
        <v>837</v>
      </c>
      <c r="C481" s="10">
        <v>0.51169637290036429</v>
      </c>
      <c r="D481" s="10">
        <v>7.46665395473632E-2</v>
      </c>
      <c r="E481" s="10">
        <v>0.21880950387306941</v>
      </c>
    </row>
    <row r="482" spans="2:5" x14ac:dyDescent="0.35">
      <c r="B482" s="8" t="s">
        <v>838</v>
      </c>
      <c r="C482" s="9">
        <v>0.56175447993013716</v>
      </c>
      <c r="D482" s="9">
        <v>0.1351333979827033</v>
      </c>
      <c r="E482" s="9">
        <v>0.20175860045321919</v>
      </c>
    </row>
    <row r="483" spans="2:5" x14ac:dyDescent="0.35">
      <c r="B483" s="8" t="s">
        <v>839</v>
      </c>
      <c r="C483" s="10">
        <v>0.55498270728554677</v>
      </c>
      <c r="D483" s="10">
        <v>0.26140888384985955</v>
      </c>
      <c r="E483" s="10">
        <v>0.11687289652354198</v>
      </c>
    </row>
    <row r="484" spans="2:5" x14ac:dyDescent="0.35">
      <c r="B484" s="8" t="s">
        <v>840</v>
      </c>
      <c r="C484" s="9">
        <v>0.50742264498847867</v>
      </c>
      <c r="D484" s="9">
        <v>0.18043211521461378</v>
      </c>
      <c r="E484" s="9">
        <v>0.11930352887998445</v>
      </c>
    </row>
    <row r="485" spans="2:5" x14ac:dyDescent="0.35">
      <c r="B485" s="8" t="s">
        <v>841</v>
      </c>
      <c r="C485" s="10">
        <v>0.54459698464875894</v>
      </c>
      <c r="D485" s="10">
        <v>0.12024974905978493</v>
      </c>
      <c r="E485" s="10">
        <v>0.17179032469528779</v>
      </c>
    </row>
    <row r="486" spans="2:5" x14ac:dyDescent="0.35">
      <c r="B486" s="8" t="s">
        <v>842</v>
      </c>
      <c r="C486" s="9">
        <v>0.60636160610282652</v>
      </c>
      <c r="D486" s="9">
        <v>0.14381740373909835</v>
      </c>
      <c r="E486" s="9">
        <v>0.22594228261899776</v>
      </c>
    </row>
    <row r="487" spans="2:5" x14ac:dyDescent="0.35">
      <c r="B487" s="8" t="s">
        <v>843</v>
      </c>
      <c r="C487" s="10">
        <v>0.51940583113051164</v>
      </c>
      <c r="D487" s="10">
        <v>0.10545906628190203</v>
      </c>
      <c r="E487" s="10">
        <v>0.19287741019942661</v>
      </c>
    </row>
    <row r="488" spans="2:5" x14ac:dyDescent="0.35">
      <c r="B488" s="8" t="s">
        <v>844</v>
      </c>
      <c r="C488" s="9">
        <v>0.56318619632297617</v>
      </c>
      <c r="D488" s="9">
        <v>0.18987705659457418</v>
      </c>
      <c r="E488" s="9">
        <v>0.11794114656090698</v>
      </c>
    </row>
    <row r="489" spans="2:5" x14ac:dyDescent="0.35">
      <c r="B489" s="8" t="s">
        <v>845</v>
      </c>
      <c r="C489" s="10">
        <v>0.63308327920259788</v>
      </c>
      <c r="D489" s="10">
        <v>0.11444821331266555</v>
      </c>
      <c r="E489" s="10">
        <v>0.18708981517192769</v>
      </c>
    </row>
    <row r="490" spans="2:5" x14ac:dyDescent="0.35">
      <c r="B490" s="8" t="s">
        <v>846</v>
      </c>
      <c r="C490" s="9">
        <v>0.52598661502096844</v>
      </c>
      <c r="D490" s="9">
        <v>0.18338803996061268</v>
      </c>
      <c r="E490" s="9">
        <v>0.13926391496446852</v>
      </c>
    </row>
    <row r="491" spans="2:5" x14ac:dyDescent="0.35">
      <c r="B491" s="8" t="s">
        <v>847</v>
      </c>
      <c r="C491" s="10">
        <v>0.50739856011254558</v>
      </c>
      <c r="D491" s="10">
        <v>0.19343135520355717</v>
      </c>
      <c r="E491" s="10">
        <v>0.1449892783172809</v>
      </c>
    </row>
    <row r="492" spans="2:5" x14ac:dyDescent="0.35">
      <c r="B492" s="8" t="s">
        <v>848</v>
      </c>
      <c r="C492" s="9">
        <v>0.63777772356194451</v>
      </c>
      <c r="D492" s="9">
        <v>0.16739371476058312</v>
      </c>
      <c r="E492" s="9">
        <v>0.189369550614091</v>
      </c>
    </row>
    <row r="493" spans="2:5" x14ac:dyDescent="0.35">
      <c r="B493" s="8" t="s">
        <v>849</v>
      </c>
      <c r="C493" s="10">
        <v>0.49567354951930653</v>
      </c>
      <c r="D493" s="10">
        <v>5.9410334113134483E-2</v>
      </c>
      <c r="E493" s="10">
        <v>0.22354699538302245</v>
      </c>
    </row>
    <row r="494" spans="2:5" x14ac:dyDescent="0.35">
      <c r="B494" s="8" t="s">
        <v>850</v>
      </c>
      <c r="C494" s="9">
        <v>0.58124849086522723</v>
      </c>
      <c r="D494" s="9">
        <v>0.25957286531196883</v>
      </c>
      <c r="E494" s="9">
        <v>0.12967289403024682</v>
      </c>
    </row>
    <row r="495" spans="2:5" x14ac:dyDescent="0.35">
      <c r="B495" s="8" t="s">
        <v>851</v>
      </c>
      <c r="C495" s="10">
        <v>0.46745394607636898</v>
      </c>
      <c r="D495" s="10">
        <v>0.14129236961504299</v>
      </c>
      <c r="E495" s="10">
        <v>0.151311614893333</v>
      </c>
    </row>
    <row r="496" spans="2:5" x14ac:dyDescent="0.35">
      <c r="B496" s="8" t="s">
        <v>852</v>
      </c>
      <c r="C496" s="9">
        <v>0.4965811958826693</v>
      </c>
      <c r="D496" s="9">
        <v>0.21675218729160986</v>
      </c>
      <c r="E496" s="9">
        <v>0.13732019321552438</v>
      </c>
    </row>
    <row r="497" spans="2:5" x14ac:dyDescent="0.35">
      <c r="B497" s="8" t="s">
        <v>853</v>
      </c>
      <c r="C497" s="10">
        <v>0.61694026631775134</v>
      </c>
      <c r="D497" s="10">
        <v>0.23180988955141993</v>
      </c>
      <c r="E497" s="10">
        <v>0.15045744920966345</v>
      </c>
    </row>
    <row r="498" spans="2:5" x14ac:dyDescent="0.35">
      <c r="B498" s="8" t="s">
        <v>854</v>
      </c>
      <c r="C498" s="9">
        <v>0.53846236002189984</v>
      </c>
      <c r="D498" s="9">
        <v>0.13734588263951425</v>
      </c>
      <c r="E498" s="9">
        <v>0.1460039967521457</v>
      </c>
    </row>
    <row r="499" spans="2:5" x14ac:dyDescent="0.35">
      <c r="B499" s="8" t="s">
        <v>855</v>
      </c>
      <c r="C499" s="10">
        <v>0.56644664305802084</v>
      </c>
      <c r="D499" s="10">
        <v>0.15118313598869099</v>
      </c>
      <c r="E499" s="10">
        <v>0.13917792578514288</v>
      </c>
    </row>
    <row r="500" spans="2:5" x14ac:dyDescent="0.35">
      <c r="B500" s="8" t="s">
        <v>856</v>
      </c>
      <c r="C500" s="9">
        <v>0.51692023757669403</v>
      </c>
      <c r="D500" s="9">
        <v>0.19138165493357562</v>
      </c>
      <c r="E500" s="9">
        <v>0.12168516083231126</v>
      </c>
    </row>
    <row r="501" spans="2:5" x14ac:dyDescent="0.35">
      <c r="B501" s="8" t="s">
        <v>857</v>
      </c>
      <c r="C501" s="10">
        <v>0.47382199099474692</v>
      </c>
      <c r="D501" s="10">
        <v>4.314496764818862E-2</v>
      </c>
      <c r="E501" s="10">
        <v>0.19894684604116733</v>
      </c>
    </row>
    <row r="502" spans="2:5" x14ac:dyDescent="0.35">
      <c r="B502" s="8" t="s">
        <v>858</v>
      </c>
      <c r="C502" s="9">
        <v>0.58308560767796647</v>
      </c>
      <c r="D502" s="9">
        <v>0.11411068207507823</v>
      </c>
      <c r="E502" s="9">
        <v>0.22184204371470567</v>
      </c>
    </row>
    <row r="503" spans="2:5" x14ac:dyDescent="0.35">
      <c r="B503" s="8" t="s">
        <v>859</v>
      </c>
      <c r="C503" s="10">
        <v>0.50806379305680294</v>
      </c>
      <c r="D503" s="10">
        <v>0.11540778106746367</v>
      </c>
      <c r="E503" s="10">
        <v>0.17311476622759775</v>
      </c>
    </row>
    <row r="504" spans="2:5" x14ac:dyDescent="0.35">
      <c r="B504" s="8" t="s">
        <v>860</v>
      </c>
      <c r="C504" s="9">
        <v>0.59662138153593958</v>
      </c>
      <c r="D504" s="9">
        <v>0.14940188197058765</v>
      </c>
      <c r="E504" s="9">
        <v>0.21798292036051395</v>
      </c>
    </row>
    <row r="505" spans="2:5" x14ac:dyDescent="0.35">
      <c r="B505" s="8" t="s">
        <v>861</v>
      </c>
      <c r="C505" s="10">
        <v>0.50411824454067022</v>
      </c>
      <c r="D505" s="10">
        <v>0.12040840230619619</v>
      </c>
      <c r="E505" s="10">
        <v>0.16026457060658741</v>
      </c>
    </row>
    <row r="506" spans="2:5" x14ac:dyDescent="0.35">
      <c r="B506" s="8" t="s">
        <v>862</v>
      </c>
      <c r="C506" s="9">
        <v>0.60161192324810542</v>
      </c>
      <c r="D506" s="9">
        <v>0.16713220045624966</v>
      </c>
      <c r="E506" s="9">
        <v>0.14271069930158936</v>
      </c>
    </row>
    <row r="507" spans="2:5" x14ac:dyDescent="0.35">
      <c r="B507" s="8" t="s">
        <v>863</v>
      </c>
      <c r="C507" s="10">
        <v>0.56708067537368845</v>
      </c>
      <c r="D507" s="10">
        <v>0.23260970581604665</v>
      </c>
      <c r="E507" s="10">
        <v>0.14349702921849739</v>
      </c>
    </row>
    <row r="508" spans="2:5" x14ac:dyDescent="0.35">
      <c r="B508" s="8" t="s">
        <v>864</v>
      </c>
      <c r="C508" s="9">
        <v>0.51559078551491078</v>
      </c>
      <c r="D508" s="9">
        <v>0.2210985881108449</v>
      </c>
      <c r="E508" s="9">
        <v>0.14012102639780449</v>
      </c>
    </row>
    <row r="509" spans="2:5" x14ac:dyDescent="0.35">
      <c r="B509" s="8" t="s">
        <v>865</v>
      </c>
      <c r="C509" s="10">
        <v>0.62187686581851831</v>
      </c>
      <c r="D509" s="10">
        <v>0.14300813029590559</v>
      </c>
      <c r="E509" s="10">
        <v>0.17769503215066276</v>
      </c>
    </row>
    <row r="510" spans="2:5" x14ac:dyDescent="0.35">
      <c r="B510" s="8" t="s">
        <v>866</v>
      </c>
      <c r="C510" s="9">
        <v>0.50807583116843968</v>
      </c>
      <c r="D510" s="9">
        <v>0.16956092719895827</v>
      </c>
      <c r="E510" s="9">
        <v>0.18430352746063255</v>
      </c>
    </row>
    <row r="511" spans="2:5" x14ac:dyDescent="0.35">
      <c r="B511" s="8" t="s">
        <v>867</v>
      </c>
      <c r="C511" s="10">
        <v>0.50460960826196599</v>
      </c>
      <c r="D511" s="10">
        <v>0.24684424717177159</v>
      </c>
      <c r="E511" s="10">
        <v>8.4335720271534978E-2</v>
      </c>
    </row>
    <row r="512" spans="2:5" x14ac:dyDescent="0.35">
      <c r="B512" s="8" t="s">
        <v>868</v>
      </c>
      <c r="C512" s="9">
        <v>0.4870953968437497</v>
      </c>
      <c r="D512" s="9">
        <v>0.19852725520307787</v>
      </c>
      <c r="E512" s="9">
        <v>0.14561504167863532</v>
      </c>
    </row>
    <row r="513" spans="2:5" x14ac:dyDescent="0.35">
      <c r="B513" s="8" t="s">
        <v>869</v>
      </c>
      <c r="C513" s="10">
        <v>0.53220061887409242</v>
      </c>
      <c r="D513" s="10">
        <v>0.12562684768038787</v>
      </c>
      <c r="E513" s="10">
        <v>0.16052404525234942</v>
      </c>
    </row>
    <row r="514" spans="2:5" x14ac:dyDescent="0.35">
      <c r="B514" s="8" t="s">
        <v>870</v>
      </c>
      <c r="C514" s="9">
        <v>0.46226474535326151</v>
      </c>
      <c r="D514" s="9">
        <v>0.23625691491879589</v>
      </c>
      <c r="E514" s="9">
        <v>7.9192012170012163E-2</v>
      </c>
    </row>
    <row r="515" spans="2:5" x14ac:dyDescent="0.35">
      <c r="B515" s="8" t="s">
        <v>871</v>
      </c>
      <c r="C515" s="10">
        <v>0.59189112133712618</v>
      </c>
      <c r="D515" s="10">
        <v>-2.8422964904940902E-2</v>
      </c>
      <c r="E515" s="10">
        <v>0.26009190979027053</v>
      </c>
    </row>
    <row r="516" spans="2:5" x14ac:dyDescent="0.35">
      <c r="B516" s="8" t="s">
        <v>872</v>
      </c>
      <c r="C516" s="9">
        <v>0.51316361114922349</v>
      </c>
      <c r="D516" s="9">
        <v>0.18149190918776975</v>
      </c>
      <c r="E516" s="9">
        <v>0.12548372001430949</v>
      </c>
    </row>
    <row r="517" spans="2:5" x14ac:dyDescent="0.35">
      <c r="B517" s="8" t="s">
        <v>873</v>
      </c>
      <c r="C517" s="10">
        <v>0.52467066225765824</v>
      </c>
      <c r="D517" s="10">
        <v>0.23494267798851634</v>
      </c>
      <c r="E517" s="10">
        <v>8.4704430925859886E-2</v>
      </c>
    </row>
    <row r="518" spans="2:5" x14ac:dyDescent="0.35">
      <c r="B518" s="8" t="s">
        <v>874</v>
      </c>
      <c r="C518" s="9">
        <v>0.50852221799813757</v>
      </c>
      <c r="D518" s="9">
        <v>0.28740713975434035</v>
      </c>
      <c r="E518" s="9">
        <v>8.4936869041945195E-2</v>
      </c>
    </row>
    <row r="519" spans="2:5" x14ac:dyDescent="0.35">
      <c r="B519" s="8" t="s">
        <v>875</v>
      </c>
      <c r="C519" s="10">
        <v>0.47319750419220602</v>
      </c>
      <c r="D519" s="10">
        <v>0.10910496048704679</v>
      </c>
      <c r="E519" s="10">
        <v>0.16297262121663891</v>
      </c>
    </row>
    <row r="520" spans="2:5" x14ac:dyDescent="0.35">
      <c r="B520" s="8" t="s">
        <v>876</v>
      </c>
      <c r="C520" s="9">
        <v>0.56282100514775835</v>
      </c>
      <c r="D520" s="9">
        <v>0.20789394228806143</v>
      </c>
      <c r="E520" s="9">
        <v>0.12725178753107508</v>
      </c>
    </row>
    <row r="521" spans="2:5" x14ac:dyDescent="0.35">
      <c r="B521" s="8" t="s">
        <v>877</v>
      </c>
      <c r="C521" s="10">
        <v>0.63978372146391005</v>
      </c>
      <c r="D521" s="10">
        <v>0.12014277678863887</v>
      </c>
      <c r="E521" s="10">
        <v>0.21058482960976407</v>
      </c>
    </row>
    <row r="522" spans="2:5" x14ac:dyDescent="0.35">
      <c r="B522" s="8" t="s">
        <v>878</v>
      </c>
      <c r="C522" s="9">
        <v>0.43596137024991777</v>
      </c>
      <c r="D522" s="9">
        <v>0.21373549724219668</v>
      </c>
      <c r="E522" s="9">
        <v>0.13229808433292409</v>
      </c>
    </row>
    <row r="523" spans="2:5" x14ac:dyDescent="0.35">
      <c r="B523" s="8" t="s">
        <v>879</v>
      </c>
      <c r="C523" s="10">
        <v>0.53647867903988267</v>
      </c>
      <c r="D523" s="10">
        <v>0.13627889770682236</v>
      </c>
      <c r="E523" s="10">
        <v>0.14609517513249581</v>
      </c>
    </row>
    <row r="524" spans="2:5" x14ac:dyDescent="0.35">
      <c r="B524" s="8" t="s">
        <v>880</v>
      </c>
      <c r="C524" s="9">
        <v>0.57132865019004608</v>
      </c>
      <c r="D524" s="9">
        <v>0.25985863010553445</v>
      </c>
      <c r="E524" s="9">
        <v>7.8931906348637906E-2</v>
      </c>
    </row>
    <row r="525" spans="2:5" x14ac:dyDescent="0.35">
      <c r="B525" s="8" t="s">
        <v>881</v>
      </c>
      <c r="C525" s="10">
        <v>0.48202193125467685</v>
      </c>
      <c r="D525" s="10">
        <v>0.26030364089511554</v>
      </c>
      <c r="E525" s="10">
        <v>0.11343902949991923</v>
      </c>
    </row>
    <row r="526" spans="2:5" x14ac:dyDescent="0.35">
      <c r="B526" s="8" t="s">
        <v>882</v>
      </c>
      <c r="C526" s="9">
        <v>0.60830381651816756</v>
      </c>
      <c r="D526" s="9">
        <v>0.12679823221902767</v>
      </c>
      <c r="E526" s="9">
        <v>0.21913604223586763</v>
      </c>
    </row>
    <row r="527" spans="2:5" x14ac:dyDescent="0.35">
      <c r="B527" s="8" t="s">
        <v>883</v>
      </c>
      <c r="C527" s="10">
        <v>0.50704397795597367</v>
      </c>
      <c r="D527" s="10">
        <v>6.3344169193038632E-2</v>
      </c>
      <c r="E527" s="10">
        <v>0.20730394148835035</v>
      </c>
    </row>
    <row r="528" spans="2:5" x14ac:dyDescent="0.35">
      <c r="B528" s="8" t="s">
        <v>884</v>
      </c>
      <c r="C528" s="9">
        <v>0.5213858544920601</v>
      </c>
      <c r="D528" s="9">
        <v>0.12002076215948382</v>
      </c>
      <c r="E528" s="9">
        <v>0.1993680152794744</v>
      </c>
    </row>
    <row r="529" spans="2:21" x14ac:dyDescent="0.35">
      <c r="B529" s="8" t="s">
        <v>885</v>
      </c>
      <c r="C529" s="10">
        <v>0.59706286084076976</v>
      </c>
      <c r="D529" s="10">
        <v>0.20238380460724137</v>
      </c>
      <c r="E529" s="10">
        <v>0.15153093490664263</v>
      </c>
    </row>
    <row r="530" spans="2:21" x14ac:dyDescent="0.35">
      <c r="B530" s="8" t="s">
        <v>886</v>
      </c>
      <c r="C530" s="9">
        <v>0.51420977267877721</v>
      </c>
      <c r="D530" s="9">
        <v>0.21518065124130456</v>
      </c>
      <c r="E530" s="9">
        <v>0.11277077815321468</v>
      </c>
    </row>
    <row r="531" spans="2:21" x14ac:dyDescent="0.35">
      <c r="B531" s="8" t="s">
        <v>887</v>
      </c>
      <c r="C531" s="10">
        <v>0.56218122578567065</v>
      </c>
      <c r="D531" s="10">
        <v>0.139891792203376</v>
      </c>
      <c r="E531" s="10">
        <v>0.1574992995270226</v>
      </c>
    </row>
    <row r="532" spans="2:21" x14ac:dyDescent="0.35">
      <c r="B532" s="8" t="s">
        <v>888</v>
      </c>
      <c r="C532" s="9">
        <v>0.52900234287553627</v>
      </c>
      <c r="D532" s="9">
        <v>0.19514786399034253</v>
      </c>
      <c r="E532" s="9">
        <v>0.14917199614488905</v>
      </c>
    </row>
    <row r="533" spans="2:21" x14ac:dyDescent="0.35">
      <c r="B533" s="8" t="s">
        <v>889</v>
      </c>
      <c r="C533" s="10">
        <v>0.59615066071397793</v>
      </c>
      <c r="D533" s="10">
        <v>0.18384589267089796</v>
      </c>
      <c r="E533" s="10">
        <v>0.17594556489412044</v>
      </c>
    </row>
    <row r="534" spans="2:21" x14ac:dyDescent="0.35">
      <c r="B534" s="8" t="s">
        <v>890</v>
      </c>
      <c r="C534" s="9">
        <v>0.5183926785296582</v>
      </c>
      <c r="D534" s="9">
        <v>0.25838133078628894</v>
      </c>
      <c r="E534" s="9">
        <v>0.10318950445263825</v>
      </c>
    </row>
    <row r="535" spans="2:21" x14ac:dyDescent="0.35">
      <c r="B535" s="8" t="s">
        <v>891</v>
      </c>
      <c r="C535" s="10">
        <v>0.48356826854118362</v>
      </c>
      <c r="D535" s="10">
        <v>0.14870457144439783</v>
      </c>
      <c r="E535" s="10">
        <v>0.13822646252622145</v>
      </c>
    </row>
    <row r="536" spans="2:21" x14ac:dyDescent="0.35">
      <c r="B536" s="8" t="s">
        <v>892</v>
      </c>
      <c r="C536" s="9">
        <v>0.5364154636986509</v>
      </c>
      <c r="D536" s="9">
        <v>0.19314716416880048</v>
      </c>
      <c r="E536" s="9">
        <v>0.13933946636257316</v>
      </c>
    </row>
    <row r="537" spans="2:21" x14ac:dyDescent="0.35">
      <c r="B537" s="8" t="s">
        <v>893</v>
      </c>
      <c r="C537" s="10">
        <v>0.52885830532360811</v>
      </c>
      <c r="D537" s="10">
        <v>0.12256651661712968</v>
      </c>
      <c r="E537" s="10">
        <v>0.2134497659142085</v>
      </c>
    </row>
    <row r="538" spans="2:21" ht="10" customHeight="1" x14ac:dyDescent="0.35"/>
    <row r="540" spans="2:21" ht="15.5" x14ac:dyDescent="0.35">
      <c r="B540" s="6" t="s">
        <v>9</v>
      </c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5.15" customHeight="1" x14ac:dyDescent="0.35"/>
    <row r="543" spans="2:21" x14ac:dyDescent="0.35">
      <c r="B543" s="12" t="s">
        <v>379</v>
      </c>
    </row>
    <row r="544" spans="2:21" ht="5.15" customHeight="1" x14ac:dyDescent="0.35"/>
    <row r="545" spans="2:7" x14ac:dyDescent="0.35">
      <c r="B545" s="7" t="s">
        <v>4</v>
      </c>
      <c r="C545" s="8" t="s">
        <v>380</v>
      </c>
      <c r="D545" s="8" t="s">
        <v>381</v>
      </c>
      <c r="E545" s="8" t="s">
        <v>382</v>
      </c>
      <c r="F545" s="8" t="s">
        <v>383</v>
      </c>
      <c r="G545" s="8" t="s">
        <v>384</v>
      </c>
    </row>
    <row r="546" spans="2:7" x14ac:dyDescent="0.35">
      <c r="B546" s="8" t="s">
        <v>385</v>
      </c>
      <c r="C546" s="9" t="s">
        <v>4</v>
      </c>
      <c r="D546" s="9" t="s">
        <v>4</v>
      </c>
      <c r="E546" s="9" t="s">
        <v>4</v>
      </c>
      <c r="F546" s="9" t="s">
        <v>4</v>
      </c>
      <c r="G546" s="13" t="s">
        <v>4</v>
      </c>
    </row>
    <row r="547" spans="2:7" x14ac:dyDescent="0.35">
      <c r="B547" s="8" t="s">
        <v>386</v>
      </c>
      <c r="C547" s="10">
        <v>8.0294514517521204E-2</v>
      </c>
      <c r="D547" s="10">
        <v>8.3827911069742064E-2</v>
      </c>
      <c r="E547" s="10">
        <v>2.8964415827899603E-2</v>
      </c>
      <c r="F547" s="10">
        <v>2.7721779370457229</v>
      </c>
      <c r="G547" s="15">
        <v>5.7759811841719966E-3</v>
      </c>
    </row>
    <row r="548" spans="2:7" x14ac:dyDescent="0.35">
      <c r="B548" s="8" t="s">
        <v>387</v>
      </c>
      <c r="C548" s="9" t="s">
        <v>4</v>
      </c>
      <c r="D548" s="9" t="s">
        <v>4</v>
      </c>
      <c r="E548" s="9" t="s">
        <v>4</v>
      </c>
      <c r="F548" s="9" t="s">
        <v>4</v>
      </c>
      <c r="G548" s="13" t="s">
        <v>4</v>
      </c>
    </row>
    <row r="549" spans="2:7" ht="10" customHeight="1" x14ac:dyDescent="0.35"/>
    <row r="551" spans="2:7" x14ac:dyDescent="0.35">
      <c r="B551" s="12" t="s">
        <v>388</v>
      </c>
    </row>
    <row r="552" spans="2:7" ht="5.15" customHeight="1" x14ac:dyDescent="0.35"/>
    <row r="553" spans="2:7" x14ac:dyDescent="0.35">
      <c r="B553" s="7" t="s">
        <v>4</v>
      </c>
      <c r="C553" s="8" t="s">
        <v>380</v>
      </c>
      <c r="D553" s="8" t="s">
        <v>381</v>
      </c>
      <c r="E553" s="8" t="s">
        <v>389</v>
      </c>
      <c r="F553" s="8" t="s">
        <v>390</v>
      </c>
    </row>
    <row r="554" spans="2:7" x14ac:dyDescent="0.35">
      <c r="B554" s="8" t="s">
        <v>385</v>
      </c>
      <c r="C554" s="9" t="s">
        <v>4</v>
      </c>
      <c r="D554" s="9" t="s">
        <v>4</v>
      </c>
      <c r="E554" s="9" t="s">
        <v>4</v>
      </c>
      <c r="F554" s="9" t="s">
        <v>4</v>
      </c>
    </row>
    <row r="555" spans="2:7" x14ac:dyDescent="0.35">
      <c r="B555" s="8" t="s">
        <v>386</v>
      </c>
      <c r="C555" s="10">
        <v>8.0294514517521204E-2</v>
      </c>
      <c r="D555" s="10">
        <v>8.3827911069742064E-2</v>
      </c>
      <c r="E555" s="10">
        <v>3.0137920942847729E-2</v>
      </c>
      <c r="F555" s="10">
        <v>0.14184626889709737</v>
      </c>
    </row>
    <row r="556" spans="2:7" x14ac:dyDescent="0.35">
      <c r="B556" s="8" t="s">
        <v>387</v>
      </c>
      <c r="C556" s="9" t="s">
        <v>4</v>
      </c>
      <c r="D556" s="9" t="s">
        <v>4</v>
      </c>
      <c r="E556" s="9" t="s">
        <v>4</v>
      </c>
      <c r="F556" s="9" t="s">
        <v>4</v>
      </c>
    </row>
    <row r="557" spans="2:7" ht="10" customHeight="1" x14ac:dyDescent="0.35"/>
    <row r="559" spans="2:7" x14ac:dyDescent="0.35">
      <c r="B559" s="12" t="s">
        <v>391</v>
      </c>
    </row>
    <row r="560" spans="2:7" ht="5.15" customHeight="1" x14ac:dyDescent="0.35"/>
    <row r="561" spans="2:7" x14ac:dyDescent="0.35">
      <c r="B561" s="7" t="s">
        <v>4</v>
      </c>
      <c r="C561" s="8" t="s">
        <v>380</v>
      </c>
      <c r="D561" s="8" t="s">
        <v>381</v>
      </c>
      <c r="E561" s="8" t="s">
        <v>392</v>
      </c>
      <c r="F561" s="8" t="s">
        <v>389</v>
      </c>
      <c r="G561" s="8" t="s">
        <v>390</v>
      </c>
    </row>
    <row r="562" spans="2:7" x14ac:dyDescent="0.35">
      <c r="B562" s="8" t="s">
        <v>385</v>
      </c>
      <c r="C562" s="9" t="s">
        <v>4</v>
      </c>
      <c r="D562" s="9" t="s">
        <v>4</v>
      </c>
      <c r="E562" s="9" t="s">
        <v>4</v>
      </c>
      <c r="F562" s="9" t="s">
        <v>4</v>
      </c>
      <c r="G562" s="9" t="s">
        <v>4</v>
      </c>
    </row>
    <row r="563" spans="2:7" x14ac:dyDescent="0.35">
      <c r="B563" s="8" t="s">
        <v>386</v>
      </c>
      <c r="C563" s="10">
        <v>8.0294514517521204E-2</v>
      </c>
      <c r="D563" s="10">
        <v>8.3827911069742064E-2</v>
      </c>
      <c r="E563" s="10">
        <v>3.5333965522208605E-3</v>
      </c>
      <c r="F563" s="10">
        <v>2.9622687466596576E-2</v>
      </c>
      <c r="G563" s="10">
        <v>0.14068083258578173</v>
      </c>
    </row>
    <row r="564" spans="2:7" x14ac:dyDescent="0.35">
      <c r="B564" s="8" t="s">
        <v>387</v>
      </c>
      <c r="C564" s="9" t="s">
        <v>4</v>
      </c>
      <c r="D564" s="9" t="s">
        <v>4</v>
      </c>
      <c r="E564" s="9" t="s">
        <v>4</v>
      </c>
      <c r="F564" s="9" t="s">
        <v>4</v>
      </c>
      <c r="G564" s="9" t="s">
        <v>4</v>
      </c>
    </row>
    <row r="565" spans="2:7" ht="10" customHeight="1" x14ac:dyDescent="0.35"/>
    <row r="567" spans="2:7" x14ac:dyDescent="0.35">
      <c r="B567" s="12" t="s">
        <v>393</v>
      </c>
    </row>
    <row r="568" spans="2:7" ht="5.15" customHeight="1" x14ac:dyDescent="0.35"/>
    <row r="569" spans="2:7" x14ac:dyDescent="0.35">
      <c r="B569" s="7" t="s">
        <v>4</v>
      </c>
      <c r="C569" s="8" t="s">
        <v>385</v>
      </c>
      <c r="D569" s="8" t="s">
        <v>386</v>
      </c>
      <c r="E569" s="8" t="s">
        <v>387</v>
      </c>
    </row>
    <row r="570" spans="2:7" x14ac:dyDescent="0.35">
      <c r="B570" s="8" t="s">
        <v>394</v>
      </c>
      <c r="C570" s="9" t="s">
        <v>4</v>
      </c>
      <c r="D570" s="9">
        <v>4.3215731384618122E-2</v>
      </c>
      <c r="E570" s="9" t="s">
        <v>4</v>
      </c>
    </row>
    <row r="571" spans="2:7" x14ac:dyDescent="0.35">
      <c r="B571" s="8" t="s">
        <v>395</v>
      </c>
      <c r="C571" s="10" t="s">
        <v>4</v>
      </c>
      <c r="D571" s="10">
        <v>0.11440870094703341</v>
      </c>
      <c r="E571" s="10" t="s">
        <v>4</v>
      </c>
    </row>
    <row r="572" spans="2:7" x14ac:dyDescent="0.35">
      <c r="B572" s="8" t="s">
        <v>396</v>
      </c>
      <c r="C572" s="9" t="s">
        <v>4</v>
      </c>
      <c r="D572" s="9">
        <v>0.15726894392118662</v>
      </c>
      <c r="E572" s="9" t="s">
        <v>4</v>
      </c>
    </row>
    <row r="573" spans="2:7" x14ac:dyDescent="0.35">
      <c r="B573" s="8" t="s">
        <v>397</v>
      </c>
      <c r="C573" s="10" t="s">
        <v>4</v>
      </c>
      <c r="D573" s="10">
        <v>9.6199559824006964E-2</v>
      </c>
      <c r="E573" s="10" t="s">
        <v>4</v>
      </c>
    </row>
    <row r="574" spans="2:7" x14ac:dyDescent="0.35">
      <c r="B574" s="8" t="s">
        <v>398</v>
      </c>
      <c r="C574" s="9" t="s">
        <v>4</v>
      </c>
      <c r="D574" s="9">
        <v>9.8689349426713618E-2</v>
      </c>
      <c r="E574" s="9" t="s">
        <v>4</v>
      </c>
    </row>
    <row r="575" spans="2:7" x14ac:dyDescent="0.35">
      <c r="B575" s="8" t="s">
        <v>399</v>
      </c>
      <c r="C575" s="10" t="s">
        <v>4</v>
      </c>
      <c r="D575" s="10">
        <v>6.8693270198685263E-2</v>
      </c>
      <c r="E575" s="10" t="s">
        <v>4</v>
      </c>
    </row>
    <row r="576" spans="2:7" x14ac:dyDescent="0.35">
      <c r="B576" s="8" t="s">
        <v>400</v>
      </c>
      <c r="C576" s="9" t="s">
        <v>4</v>
      </c>
      <c r="D576" s="9">
        <v>6.91399805101508E-2</v>
      </c>
      <c r="E576" s="9" t="s">
        <v>4</v>
      </c>
    </row>
    <row r="577" spans="2:5" x14ac:dyDescent="0.35">
      <c r="B577" s="8" t="s">
        <v>401</v>
      </c>
      <c r="C577" s="10" t="s">
        <v>4</v>
      </c>
      <c r="D577" s="10">
        <v>6.3955674426924389E-2</v>
      </c>
      <c r="E577" s="10" t="s">
        <v>4</v>
      </c>
    </row>
    <row r="578" spans="2:5" x14ac:dyDescent="0.35">
      <c r="B578" s="8" t="s">
        <v>402</v>
      </c>
      <c r="C578" s="9" t="s">
        <v>4</v>
      </c>
      <c r="D578" s="9">
        <v>4.3945878508133113E-2</v>
      </c>
      <c r="E578" s="9" t="s">
        <v>4</v>
      </c>
    </row>
    <row r="579" spans="2:5" x14ac:dyDescent="0.35">
      <c r="B579" s="8" t="s">
        <v>403</v>
      </c>
      <c r="C579" s="10" t="s">
        <v>4</v>
      </c>
      <c r="D579" s="10">
        <v>8.3267175404356103E-2</v>
      </c>
      <c r="E579" s="10" t="s">
        <v>4</v>
      </c>
    </row>
    <row r="580" spans="2:5" x14ac:dyDescent="0.35">
      <c r="B580" s="8" t="s">
        <v>404</v>
      </c>
      <c r="C580" s="9" t="s">
        <v>4</v>
      </c>
      <c r="D580" s="9">
        <v>0.10168124423458105</v>
      </c>
      <c r="E580" s="9" t="s">
        <v>4</v>
      </c>
    </row>
    <row r="581" spans="2:5" x14ac:dyDescent="0.35">
      <c r="B581" s="8" t="s">
        <v>405</v>
      </c>
      <c r="C581" s="10" t="s">
        <v>4</v>
      </c>
      <c r="D581" s="10">
        <v>0.10016951814114539</v>
      </c>
      <c r="E581" s="10" t="s">
        <v>4</v>
      </c>
    </row>
    <row r="582" spans="2:5" x14ac:dyDescent="0.35">
      <c r="B582" s="8" t="s">
        <v>406</v>
      </c>
      <c r="C582" s="9" t="s">
        <v>4</v>
      </c>
      <c r="D582" s="9">
        <v>9.786595482775709E-2</v>
      </c>
      <c r="E582" s="9" t="s">
        <v>4</v>
      </c>
    </row>
    <row r="583" spans="2:5" x14ac:dyDescent="0.35">
      <c r="B583" s="8" t="s">
        <v>407</v>
      </c>
      <c r="C583" s="10" t="s">
        <v>4</v>
      </c>
      <c r="D583" s="10">
        <v>9.31035596860144E-2</v>
      </c>
      <c r="E583" s="10" t="s">
        <v>4</v>
      </c>
    </row>
    <row r="584" spans="2:5" x14ac:dyDescent="0.35">
      <c r="B584" s="8" t="s">
        <v>408</v>
      </c>
      <c r="C584" s="9" t="s">
        <v>4</v>
      </c>
      <c r="D584" s="9">
        <v>4.6200309955932897E-2</v>
      </c>
      <c r="E584" s="9" t="s">
        <v>4</v>
      </c>
    </row>
    <row r="585" spans="2:5" x14ac:dyDescent="0.35">
      <c r="B585" s="8" t="s">
        <v>409</v>
      </c>
      <c r="C585" s="10" t="s">
        <v>4</v>
      </c>
      <c r="D585" s="10">
        <v>7.7889792693889348E-2</v>
      </c>
      <c r="E585" s="10" t="s">
        <v>4</v>
      </c>
    </row>
    <row r="586" spans="2:5" x14ac:dyDescent="0.35">
      <c r="B586" s="8" t="s">
        <v>410</v>
      </c>
      <c r="C586" s="9" t="s">
        <v>4</v>
      </c>
      <c r="D586" s="9">
        <v>8.0256630941070911E-2</v>
      </c>
      <c r="E586" s="9" t="s">
        <v>4</v>
      </c>
    </row>
    <row r="587" spans="2:5" x14ac:dyDescent="0.35">
      <c r="B587" s="8" t="s">
        <v>411</v>
      </c>
      <c r="C587" s="10" t="s">
        <v>4</v>
      </c>
      <c r="D587" s="10">
        <v>8.7244394432534719E-2</v>
      </c>
      <c r="E587" s="10" t="s">
        <v>4</v>
      </c>
    </row>
    <row r="588" spans="2:5" x14ac:dyDescent="0.35">
      <c r="B588" s="8" t="s">
        <v>412</v>
      </c>
      <c r="C588" s="9" t="s">
        <v>4</v>
      </c>
      <c r="D588" s="9">
        <v>5.2282739209643492E-2</v>
      </c>
      <c r="E588" s="9" t="s">
        <v>4</v>
      </c>
    </row>
    <row r="589" spans="2:5" x14ac:dyDescent="0.35">
      <c r="B589" s="8" t="s">
        <v>413</v>
      </c>
      <c r="C589" s="10" t="s">
        <v>4</v>
      </c>
      <c r="D589" s="10">
        <v>0.16309724570777206</v>
      </c>
      <c r="E589" s="10" t="s">
        <v>4</v>
      </c>
    </row>
    <row r="590" spans="2:5" x14ac:dyDescent="0.35">
      <c r="B590" s="8" t="s">
        <v>414</v>
      </c>
      <c r="C590" s="9" t="s">
        <v>4</v>
      </c>
      <c r="D590" s="9">
        <v>6.5492449522214224E-2</v>
      </c>
      <c r="E590" s="9" t="s">
        <v>4</v>
      </c>
    </row>
    <row r="591" spans="2:5" x14ac:dyDescent="0.35">
      <c r="B591" s="8" t="s">
        <v>415</v>
      </c>
      <c r="C591" s="10" t="s">
        <v>4</v>
      </c>
      <c r="D591" s="10">
        <v>3.711304318467501E-2</v>
      </c>
      <c r="E591" s="10" t="s">
        <v>4</v>
      </c>
    </row>
    <row r="592" spans="2:5" x14ac:dyDescent="0.35">
      <c r="B592" s="8" t="s">
        <v>416</v>
      </c>
      <c r="C592" s="9" t="s">
        <v>4</v>
      </c>
      <c r="D592" s="9">
        <v>8.5347836955070089E-2</v>
      </c>
      <c r="E592" s="9" t="s">
        <v>4</v>
      </c>
    </row>
    <row r="593" spans="2:5" x14ac:dyDescent="0.35">
      <c r="B593" s="8" t="s">
        <v>417</v>
      </c>
      <c r="C593" s="10" t="s">
        <v>4</v>
      </c>
      <c r="D593" s="10">
        <v>8.0776243054906188E-2</v>
      </c>
      <c r="E593" s="10" t="s">
        <v>4</v>
      </c>
    </row>
    <row r="594" spans="2:5" x14ac:dyDescent="0.35">
      <c r="B594" s="8" t="s">
        <v>418</v>
      </c>
      <c r="C594" s="9" t="s">
        <v>4</v>
      </c>
      <c r="D594" s="9">
        <v>6.3667862832282013E-2</v>
      </c>
      <c r="E594" s="9" t="s">
        <v>4</v>
      </c>
    </row>
    <row r="595" spans="2:5" x14ac:dyDescent="0.35">
      <c r="B595" s="8" t="s">
        <v>419</v>
      </c>
      <c r="C595" s="10" t="s">
        <v>4</v>
      </c>
      <c r="D595" s="10">
        <v>0.11289791879420967</v>
      </c>
      <c r="E595" s="10" t="s">
        <v>4</v>
      </c>
    </row>
    <row r="596" spans="2:5" x14ac:dyDescent="0.35">
      <c r="B596" s="8" t="s">
        <v>420</v>
      </c>
      <c r="C596" s="9" t="s">
        <v>4</v>
      </c>
      <c r="D596" s="9">
        <v>7.8685376581010408E-2</v>
      </c>
      <c r="E596" s="9" t="s">
        <v>4</v>
      </c>
    </row>
    <row r="597" spans="2:5" x14ac:dyDescent="0.35">
      <c r="B597" s="8" t="s">
        <v>421</v>
      </c>
      <c r="C597" s="10" t="s">
        <v>4</v>
      </c>
      <c r="D597" s="10">
        <v>9.6899459380622957E-2</v>
      </c>
      <c r="E597" s="10" t="s">
        <v>4</v>
      </c>
    </row>
    <row r="598" spans="2:5" x14ac:dyDescent="0.35">
      <c r="B598" s="8" t="s">
        <v>422</v>
      </c>
      <c r="C598" s="9" t="s">
        <v>4</v>
      </c>
      <c r="D598" s="9">
        <v>7.5630757941942156E-2</v>
      </c>
      <c r="E598" s="9" t="s">
        <v>4</v>
      </c>
    </row>
    <row r="599" spans="2:5" x14ac:dyDescent="0.35">
      <c r="B599" s="8" t="s">
        <v>423</v>
      </c>
      <c r="C599" s="10" t="s">
        <v>4</v>
      </c>
      <c r="D599" s="10">
        <v>0.10531695767148039</v>
      </c>
      <c r="E599" s="10" t="s">
        <v>4</v>
      </c>
    </row>
    <row r="600" spans="2:5" x14ac:dyDescent="0.35">
      <c r="B600" s="8" t="s">
        <v>424</v>
      </c>
      <c r="C600" s="9" t="s">
        <v>4</v>
      </c>
      <c r="D600" s="9">
        <v>0.14090751586560474</v>
      </c>
      <c r="E600" s="9" t="s">
        <v>4</v>
      </c>
    </row>
    <row r="601" spans="2:5" x14ac:dyDescent="0.35">
      <c r="B601" s="8" t="s">
        <v>425</v>
      </c>
      <c r="C601" s="10" t="s">
        <v>4</v>
      </c>
      <c r="D601" s="10">
        <v>8.9169395134535076E-2</v>
      </c>
      <c r="E601" s="10" t="s">
        <v>4</v>
      </c>
    </row>
    <row r="602" spans="2:5" x14ac:dyDescent="0.35">
      <c r="B602" s="8" t="s">
        <v>426</v>
      </c>
      <c r="C602" s="9" t="s">
        <v>4</v>
      </c>
      <c r="D602" s="9">
        <v>5.9736368803900791E-2</v>
      </c>
      <c r="E602" s="9" t="s">
        <v>4</v>
      </c>
    </row>
    <row r="603" spans="2:5" x14ac:dyDescent="0.35">
      <c r="B603" s="8" t="s">
        <v>427</v>
      </c>
      <c r="C603" s="10" t="s">
        <v>4</v>
      </c>
      <c r="D603" s="10">
        <v>2.2517374224812925E-2</v>
      </c>
      <c r="E603" s="10" t="s">
        <v>4</v>
      </c>
    </row>
    <row r="604" spans="2:5" x14ac:dyDescent="0.35">
      <c r="B604" s="8" t="s">
        <v>428</v>
      </c>
      <c r="C604" s="9" t="s">
        <v>4</v>
      </c>
      <c r="D604" s="9">
        <v>7.5549818284997877E-2</v>
      </c>
      <c r="E604" s="9" t="s">
        <v>4</v>
      </c>
    </row>
    <row r="605" spans="2:5" x14ac:dyDescent="0.35">
      <c r="B605" s="8" t="s">
        <v>429</v>
      </c>
      <c r="C605" s="10" t="s">
        <v>4</v>
      </c>
      <c r="D605" s="10">
        <v>0.12977834291476367</v>
      </c>
      <c r="E605" s="10" t="s">
        <v>4</v>
      </c>
    </row>
    <row r="606" spans="2:5" x14ac:dyDescent="0.35">
      <c r="B606" s="8" t="s">
        <v>430</v>
      </c>
      <c r="C606" s="9" t="s">
        <v>4</v>
      </c>
      <c r="D606" s="9">
        <v>0.11303695511277542</v>
      </c>
      <c r="E606" s="9" t="s">
        <v>4</v>
      </c>
    </row>
    <row r="607" spans="2:5" x14ac:dyDescent="0.35">
      <c r="B607" s="8" t="s">
        <v>431</v>
      </c>
      <c r="C607" s="10" t="s">
        <v>4</v>
      </c>
      <c r="D607" s="10">
        <v>6.6295106609156412E-2</v>
      </c>
      <c r="E607" s="10" t="s">
        <v>4</v>
      </c>
    </row>
    <row r="608" spans="2:5" x14ac:dyDescent="0.35">
      <c r="B608" s="8" t="s">
        <v>432</v>
      </c>
      <c r="C608" s="9" t="s">
        <v>4</v>
      </c>
      <c r="D608" s="9">
        <v>9.0027001970249959E-2</v>
      </c>
      <c r="E608" s="9" t="s">
        <v>4</v>
      </c>
    </row>
    <row r="609" spans="2:5" x14ac:dyDescent="0.35">
      <c r="B609" s="8" t="s">
        <v>433</v>
      </c>
      <c r="C609" s="10" t="s">
        <v>4</v>
      </c>
      <c r="D609" s="10">
        <v>8.2059827858232209E-2</v>
      </c>
      <c r="E609" s="10" t="s">
        <v>4</v>
      </c>
    </row>
    <row r="610" spans="2:5" x14ac:dyDescent="0.35">
      <c r="B610" s="8" t="s">
        <v>434</v>
      </c>
      <c r="C610" s="9" t="s">
        <v>4</v>
      </c>
      <c r="D610" s="9">
        <v>6.8241650594998787E-2</v>
      </c>
      <c r="E610" s="9" t="s">
        <v>4</v>
      </c>
    </row>
    <row r="611" spans="2:5" x14ac:dyDescent="0.35">
      <c r="B611" s="8" t="s">
        <v>435</v>
      </c>
      <c r="C611" s="10" t="s">
        <v>4</v>
      </c>
      <c r="D611" s="10">
        <v>7.2959068143706396E-2</v>
      </c>
      <c r="E611" s="10" t="s">
        <v>4</v>
      </c>
    </row>
    <row r="612" spans="2:5" x14ac:dyDescent="0.35">
      <c r="B612" s="8" t="s">
        <v>436</v>
      </c>
      <c r="C612" s="9" t="s">
        <v>4</v>
      </c>
      <c r="D612" s="9">
        <v>6.4955665896254067E-2</v>
      </c>
      <c r="E612" s="9" t="s">
        <v>4</v>
      </c>
    </row>
    <row r="613" spans="2:5" x14ac:dyDescent="0.35">
      <c r="B613" s="8" t="s">
        <v>437</v>
      </c>
      <c r="C613" s="10" t="s">
        <v>4</v>
      </c>
      <c r="D613" s="10">
        <v>0.10740695754181522</v>
      </c>
      <c r="E613" s="10" t="s">
        <v>4</v>
      </c>
    </row>
    <row r="614" spans="2:5" x14ac:dyDescent="0.35">
      <c r="B614" s="8" t="s">
        <v>438</v>
      </c>
      <c r="C614" s="9" t="s">
        <v>4</v>
      </c>
      <c r="D614" s="9">
        <v>4.8049556616909572E-2</v>
      </c>
      <c r="E614" s="9" t="s">
        <v>4</v>
      </c>
    </row>
    <row r="615" spans="2:5" x14ac:dyDescent="0.35">
      <c r="B615" s="8" t="s">
        <v>439</v>
      </c>
      <c r="C615" s="10" t="s">
        <v>4</v>
      </c>
      <c r="D615" s="10">
        <v>6.3407741009748025E-2</v>
      </c>
      <c r="E615" s="10" t="s">
        <v>4</v>
      </c>
    </row>
    <row r="616" spans="2:5" x14ac:dyDescent="0.35">
      <c r="B616" s="8" t="s">
        <v>440</v>
      </c>
      <c r="C616" s="9" t="s">
        <v>4</v>
      </c>
      <c r="D616" s="9">
        <v>0.12352153110809914</v>
      </c>
      <c r="E616" s="9" t="s">
        <v>4</v>
      </c>
    </row>
    <row r="617" spans="2:5" x14ac:dyDescent="0.35">
      <c r="B617" s="8" t="s">
        <v>441</v>
      </c>
      <c r="C617" s="10" t="s">
        <v>4</v>
      </c>
      <c r="D617" s="10">
        <v>7.8744080778045705E-2</v>
      </c>
      <c r="E617" s="10" t="s">
        <v>4</v>
      </c>
    </row>
    <row r="618" spans="2:5" x14ac:dyDescent="0.35">
      <c r="B618" s="8" t="s">
        <v>442</v>
      </c>
      <c r="C618" s="9" t="s">
        <v>4</v>
      </c>
      <c r="D618" s="9">
        <v>8.6225895670454453E-2</v>
      </c>
      <c r="E618" s="9" t="s">
        <v>4</v>
      </c>
    </row>
    <row r="619" spans="2:5" x14ac:dyDescent="0.35">
      <c r="B619" s="8" t="s">
        <v>443</v>
      </c>
      <c r="C619" s="10" t="s">
        <v>4</v>
      </c>
      <c r="D619" s="10">
        <v>6.857064581639738E-2</v>
      </c>
      <c r="E619" s="10" t="s">
        <v>4</v>
      </c>
    </row>
    <row r="620" spans="2:5" x14ac:dyDescent="0.35">
      <c r="B620" s="8" t="s">
        <v>444</v>
      </c>
      <c r="C620" s="9" t="s">
        <v>4</v>
      </c>
      <c r="D620" s="9">
        <v>7.1293513752067467E-2</v>
      </c>
      <c r="E620" s="9" t="s">
        <v>4</v>
      </c>
    </row>
    <row r="621" spans="2:5" x14ac:dyDescent="0.35">
      <c r="B621" s="8" t="s">
        <v>445</v>
      </c>
      <c r="C621" s="10" t="s">
        <v>4</v>
      </c>
      <c r="D621" s="10">
        <v>9.7547676100065289E-2</v>
      </c>
      <c r="E621" s="10" t="s">
        <v>4</v>
      </c>
    </row>
    <row r="622" spans="2:5" x14ac:dyDescent="0.35">
      <c r="B622" s="8" t="s">
        <v>446</v>
      </c>
      <c r="C622" s="9" t="s">
        <v>4</v>
      </c>
      <c r="D622" s="9">
        <v>5.8314337571542557E-2</v>
      </c>
      <c r="E622" s="9" t="s">
        <v>4</v>
      </c>
    </row>
    <row r="623" spans="2:5" x14ac:dyDescent="0.35">
      <c r="B623" s="8" t="s">
        <v>447</v>
      </c>
      <c r="C623" s="10" t="s">
        <v>4</v>
      </c>
      <c r="D623" s="10">
        <v>3.2057165953630007E-2</v>
      </c>
      <c r="E623" s="10" t="s">
        <v>4</v>
      </c>
    </row>
    <row r="624" spans="2:5" x14ac:dyDescent="0.35">
      <c r="B624" s="8" t="s">
        <v>448</v>
      </c>
      <c r="C624" s="9" t="s">
        <v>4</v>
      </c>
      <c r="D624" s="9">
        <v>7.7468558252597519E-2</v>
      </c>
      <c r="E624" s="9" t="s">
        <v>4</v>
      </c>
    </row>
    <row r="625" spans="2:5" x14ac:dyDescent="0.35">
      <c r="B625" s="8" t="s">
        <v>449</v>
      </c>
      <c r="C625" s="10" t="s">
        <v>4</v>
      </c>
      <c r="D625" s="10">
        <v>8.6122288116443985E-2</v>
      </c>
      <c r="E625" s="10" t="s">
        <v>4</v>
      </c>
    </row>
    <row r="626" spans="2:5" x14ac:dyDescent="0.35">
      <c r="B626" s="8" t="s">
        <v>450</v>
      </c>
      <c r="C626" s="9" t="s">
        <v>4</v>
      </c>
      <c r="D626" s="9">
        <v>0.10750971883252208</v>
      </c>
      <c r="E626" s="9" t="s">
        <v>4</v>
      </c>
    </row>
    <row r="627" spans="2:5" x14ac:dyDescent="0.35">
      <c r="B627" s="8" t="s">
        <v>451</v>
      </c>
      <c r="C627" s="10" t="s">
        <v>4</v>
      </c>
      <c r="D627" s="10">
        <v>5.1735826649858013E-2</v>
      </c>
      <c r="E627" s="10" t="s">
        <v>4</v>
      </c>
    </row>
    <row r="628" spans="2:5" x14ac:dyDescent="0.35">
      <c r="B628" s="8" t="s">
        <v>452</v>
      </c>
      <c r="C628" s="9" t="s">
        <v>4</v>
      </c>
      <c r="D628" s="9">
        <v>4.7668704925181715E-2</v>
      </c>
      <c r="E628" s="9" t="s">
        <v>4</v>
      </c>
    </row>
    <row r="629" spans="2:5" x14ac:dyDescent="0.35">
      <c r="B629" s="8" t="s">
        <v>453</v>
      </c>
      <c r="C629" s="10" t="s">
        <v>4</v>
      </c>
      <c r="D629" s="10">
        <v>9.2592028729358761E-2</v>
      </c>
      <c r="E629" s="10" t="s">
        <v>4</v>
      </c>
    </row>
    <row r="630" spans="2:5" x14ac:dyDescent="0.35">
      <c r="B630" s="8" t="s">
        <v>454</v>
      </c>
      <c r="C630" s="9" t="s">
        <v>4</v>
      </c>
      <c r="D630" s="9">
        <v>4.1027557119078323E-2</v>
      </c>
      <c r="E630" s="9" t="s">
        <v>4</v>
      </c>
    </row>
    <row r="631" spans="2:5" x14ac:dyDescent="0.35">
      <c r="B631" s="8" t="s">
        <v>455</v>
      </c>
      <c r="C631" s="10" t="s">
        <v>4</v>
      </c>
      <c r="D631" s="10">
        <v>4.659182749172458E-2</v>
      </c>
      <c r="E631" s="10" t="s">
        <v>4</v>
      </c>
    </row>
    <row r="632" spans="2:5" x14ac:dyDescent="0.35">
      <c r="B632" s="8" t="s">
        <v>456</v>
      </c>
      <c r="C632" s="9" t="s">
        <v>4</v>
      </c>
      <c r="D632" s="9">
        <v>6.3576163449688999E-2</v>
      </c>
      <c r="E632" s="9" t="s">
        <v>4</v>
      </c>
    </row>
    <row r="633" spans="2:5" x14ac:dyDescent="0.35">
      <c r="B633" s="8" t="s">
        <v>457</v>
      </c>
      <c r="C633" s="10" t="s">
        <v>4</v>
      </c>
      <c r="D633" s="10">
        <v>9.8096659782890727E-2</v>
      </c>
      <c r="E633" s="10" t="s">
        <v>4</v>
      </c>
    </row>
    <row r="634" spans="2:5" x14ac:dyDescent="0.35">
      <c r="B634" s="8" t="s">
        <v>458</v>
      </c>
      <c r="C634" s="9" t="s">
        <v>4</v>
      </c>
      <c r="D634" s="9">
        <v>7.7935508942188397E-2</v>
      </c>
      <c r="E634" s="9" t="s">
        <v>4</v>
      </c>
    </row>
    <row r="635" spans="2:5" x14ac:dyDescent="0.35">
      <c r="B635" s="8" t="s">
        <v>459</v>
      </c>
      <c r="C635" s="10" t="s">
        <v>4</v>
      </c>
      <c r="D635" s="10">
        <v>7.2875885195979165E-2</v>
      </c>
      <c r="E635" s="10" t="s">
        <v>4</v>
      </c>
    </row>
    <row r="636" spans="2:5" x14ac:dyDescent="0.35">
      <c r="B636" s="8" t="s">
        <v>460</v>
      </c>
      <c r="C636" s="9" t="s">
        <v>4</v>
      </c>
      <c r="D636" s="9">
        <v>4.2496760031770026E-2</v>
      </c>
      <c r="E636" s="9" t="s">
        <v>4</v>
      </c>
    </row>
    <row r="637" spans="2:5" x14ac:dyDescent="0.35">
      <c r="B637" s="8" t="s">
        <v>461</v>
      </c>
      <c r="C637" s="10" t="s">
        <v>4</v>
      </c>
      <c r="D637" s="10">
        <v>0.11167058709484104</v>
      </c>
      <c r="E637" s="10" t="s">
        <v>4</v>
      </c>
    </row>
    <row r="638" spans="2:5" x14ac:dyDescent="0.35">
      <c r="B638" s="8" t="s">
        <v>462</v>
      </c>
      <c r="C638" s="9" t="s">
        <v>4</v>
      </c>
      <c r="D638" s="9">
        <v>9.6082349311305312E-2</v>
      </c>
      <c r="E638" s="9" t="s">
        <v>4</v>
      </c>
    </row>
    <row r="639" spans="2:5" x14ac:dyDescent="0.35">
      <c r="B639" s="8" t="s">
        <v>463</v>
      </c>
      <c r="C639" s="10" t="s">
        <v>4</v>
      </c>
      <c r="D639" s="10">
        <v>5.4873018027490728E-2</v>
      </c>
      <c r="E639" s="10" t="s">
        <v>4</v>
      </c>
    </row>
    <row r="640" spans="2:5" x14ac:dyDescent="0.35">
      <c r="B640" s="8" t="s">
        <v>464</v>
      </c>
      <c r="C640" s="9" t="s">
        <v>4</v>
      </c>
      <c r="D640" s="9">
        <v>0.1099081861533312</v>
      </c>
      <c r="E640" s="9" t="s">
        <v>4</v>
      </c>
    </row>
    <row r="641" spans="2:5" x14ac:dyDescent="0.35">
      <c r="B641" s="8" t="s">
        <v>465</v>
      </c>
      <c r="C641" s="10" t="s">
        <v>4</v>
      </c>
      <c r="D641" s="10">
        <v>7.7679599562840596E-2</v>
      </c>
      <c r="E641" s="10" t="s">
        <v>4</v>
      </c>
    </row>
    <row r="642" spans="2:5" x14ac:dyDescent="0.35">
      <c r="B642" s="8" t="s">
        <v>466</v>
      </c>
      <c r="C642" s="9" t="s">
        <v>4</v>
      </c>
      <c r="D642" s="9">
        <v>9.2426975057626898E-2</v>
      </c>
      <c r="E642" s="9" t="s">
        <v>4</v>
      </c>
    </row>
    <row r="643" spans="2:5" x14ac:dyDescent="0.35">
      <c r="B643" s="8" t="s">
        <v>467</v>
      </c>
      <c r="C643" s="10" t="s">
        <v>4</v>
      </c>
      <c r="D643" s="10">
        <v>8.0308960393251472E-2</v>
      </c>
      <c r="E643" s="10" t="s">
        <v>4</v>
      </c>
    </row>
    <row r="644" spans="2:5" x14ac:dyDescent="0.35">
      <c r="B644" s="8" t="s">
        <v>468</v>
      </c>
      <c r="C644" s="9" t="s">
        <v>4</v>
      </c>
      <c r="D644" s="9">
        <v>0.12881967004196196</v>
      </c>
      <c r="E644" s="9" t="s">
        <v>4</v>
      </c>
    </row>
    <row r="645" spans="2:5" x14ac:dyDescent="0.35">
      <c r="B645" s="8" t="s">
        <v>469</v>
      </c>
      <c r="C645" s="10" t="s">
        <v>4</v>
      </c>
      <c r="D645" s="10">
        <v>0.12838648860776611</v>
      </c>
      <c r="E645" s="10" t="s">
        <v>4</v>
      </c>
    </row>
    <row r="646" spans="2:5" x14ac:dyDescent="0.35">
      <c r="B646" s="8" t="s">
        <v>470</v>
      </c>
      <c r="C646" s="9" t="s">
        <v>4</v>
      </c>
      <c r="D646" s="9">
        <v>2.9622687466596576E-2</v>
      </c>
      <c r="E646" s="9" t="s">
        <v>4</v>
      </c>
    </row>
    <row r="647" spans="2:5" x14ac:dyDescent="0.35">
      <c r="B647" s="8" t="s">
        <v>471</v>
      </c>
      <c r="C647" s="10" t="s">
        <v>4</v>
      </c>
      <c r="D647" s="10">
        <v>7.580878388305648E-2</v>
      </c>
      <c r="E647" s="10" t="s">
        <v>4</v>
      </c>
    </row>
    <row r="648" spans="2:5" x14ac:dyDescent="0.35">
      <c r="B648" s="8" t="s">
        <v>472</v>
      </c>
      <c r="C648" s="9" t="s">
        <v>4</v>
      </c>
      <c r="D648" s="9">
        <v>2.6066247143602395E-2</v>
      </c>
      <c r="E648" s="9" t="s">
        <v>4</v>
      </c>
    </row>
    <row r="649" spans="2:5" x14ac:dyDescent="0.35">
      <c r="B649" s="8" t="s">
        <v>473</v>
      </c>
      <c r="C649" s="10" t="s">
        <v>4</v>
      </c>
      <c r="D649" s="10">
        <v>0.12646088100585645</v>
      </c>
      <c r="E649" s="10" t="s">
        <v>4</v>
      </c>
    </row>
    <row r="650" spans="2:5" x14ac:dyDescent="0.35">
      <c r="B650" s="8" t="s">
        <v>474</v>
      </c>
      <c r="C650" s="9" t="s">
        <v>4</v>
      </c>
      <c r="D650" s="9">
        <v>0.10354936666100456</v>
      </c>
      <c r="E650" s="9" t="s">
        <v>4</v>
      </c>
    </row>
    <row r="651" spans="2:5" x14ac:dyDescent="0.35">
      <c r="B651" s="8" t="s">
        <v>475</v>
      </c>
      <c r="C651" s="10" t="s">
        <v>4</v>
      </c>
      <c r="D651" s="10">
        <v>0.11988181446126192</v>
      </c>
      <c r="E651" s="10" t="s">
        <v>4</v>
      </c>
    </row>
    <row r="652" spans="2:5" x14ac:dyDescent="0.35">
      <c r="B652" s="8" t="s">
        <v>476</v>
      </c>
      <c r="C652" s="9" t="s">
        <v>4</v>
      </c>
      <c r="D652" s="9">
        <v>0.10132639620977429</v>
      </c>
      <c r="E652" s="9" t="s">
        <v>4</v>
      </c>
    </row>
    <row r="653" spans="2:5" x14ac:dyDescent="0.35">
      <c r="B653" s="8" t="s">
        <v>477</v>
      </c>
      <c r="C653" s="10" t="s">
        <v>4</v>
      </c>
      <c r="D653" s="10">
        <v>9.0938067178743809E-2</v>
      </c>
      <c r="E653" s="10" t="s">
        <v>4</v>
      </c>
    </row>
    <row r="654" spans="2:5" x14ac:dyDescent="0.35">
      <c r="B654" s="8" t="s">
        <v>478</v>
      </c>
      <c r="C654" s="9" t="s">
        <v>4</v>
      </c>
      <c r="D654" s="9">
        <v>6.9778460223400923E-2</v>
      </c>
      <c r="E654" s="9" t="s">
        <v>4</v>
      </c>
    </row>
    <row r="655" spans="2:5" x14ac:dyDescent="0.35">
      <c r="B655" s="8" t="s">
        <v>479</v>
      </c>
      <c r="C655" s="10" t="s">
        <v>4</v>
      </c>
      <c r="D655" s="10">
        <v>6.3231661457104626E-2</v>
      </c>
      <c r="E655" s="10" t="s">
        <v>4</v>
      </c>
    </row>
    <row r="656" spans="2:5" x14ac:dyDescent="0.35">
      <c r="B656" s="8" t="s">
        <v>480</v>
      </c>
      <c r="C656" s="9" t="s">
        <v>4</v>
      </c>
      <c r="D656" s="9">
        <v>6.619605517001137E-2</v>
      </c>
      <c r="E656" s="9" t="s">
        <v>4</v>
      </c>
    </row>
    <row r="657" spans="2:5" x14ac:dyDescent="0.35">
      <c r="B657" s="8" t="s">
        <v>481</v>
      </c>
      <c r="C657" s="10" t="s">
        <v>4</v>
      </c>
      <c r="D657" s="10">
        <v>6.0891538224226938E-2</v>
      </c>
      <c r="E657" s="10" t="s">
        <v>4</v>
      </c>
    </row>
    <row r="658" spans="2:5" x14ac:dyDescent="0.35">
      <c r="B658" s="8" t="s">
        <v>482</v>
      </c>
      <c r="C658" s="9" t="s">
        <v>4</v>
      </c>
      <c r="D658" s="9">
        <v>0.11331551438423053</v>
      </c>
      <c r="E658" s="9" t="s">
        <v>4</v>
      </c>
    </row>
    <row r="659" spans="2:5" x14ac:dyDescent="0.35">
      <c r="B659" s="8" t="s">
        <v>483</v>
      </c>
      <c r="C659" s="10" t="s">
        <v>4</v>
      </c>
      <c r="D659" s="10">
        <v>8.1034909591487542E-2</v>
      </c>
      <c r="E659" s="10" t="s">
        <v>4</v>
      </c>
    </row>
    <row r="660" spans="2:5" x14ac:dyDescent="0.35">
      <c r="B660" s="8" t="s">
        <v>484</v>
      </c>
      <c r="C660" s="9" t="s">
        <v>4</v>
      </c>
      <c r="D660" s="9">
        <v>7.6332140603296766E-2</v>
      </c>
      <c r="E660" s="9" t="s">
        <v>4</v>
      </c>
    </row>
    <row r="661" spans="2:5" x14ac:dyDescent="0.35">
      <c r="B661" s="8" t="s">
        <v>485</v>
      </c>
      <c r="C661" s="10" t="s">
        <v>4</v>
      </c>
      <c r="D661" s="10">
        <v>0.109808235739076</v>
      </c>
      <c r="E661" s="10" t="s">
        <v>4</v>
      </c>
    </row>
    <row r="662" spans="2:5" x14ac:dyDescent="0.35">
      <c r="B662" s="8" t="s">
        <v>486</v>
      </c>
      <c r="C662" s="9" t="s">
        <v>4</v>
      </c>
      <c r="D662" s="9">
        <v>8.5290747192719563E-2</v>
      </c>
      <c r="E662" s="9" t="s">
        <v>4</v>
      </c>
    </row>
    <row r="663" spans="2:5" x14ac:dyDescent="0.35">
      <c r="B663" s="8" t="s">
        <v>487</v>
      </c>
      <c r="C663" s="10" t="s">
        <v>4</v>
      </c>
      <c r="D663" s="10">
        <v>7.45610642033597E-2</v>
      </c>
      <c r="E663" s="10" t="s">
        <v>4</v>
      </c>
    </row>
    <row r="664" spans="2:5" x14ac:dyDescent="0.35">
      <c r="B664" s="8" t="s">
        <v>488</v>
      </c>
      <c r="C664" s="9" t="s">
        <v>4</v>
      </c>
      <c r="D664" s="9">
        <v>0.12262600925922418</v>
      </c>
      <c r="E664" s="9" t="s">
        <v>4</v>
      </c>
    </row>
    <row r="665" spans="2:5" x14ac:dyDescent="0.35">
      <c r="B665" s="8" t="s">
        <v>489</v>
      </c>
      <c r="C665" s="10" t="s">
        <v>4</v>
      </c>
      <c r="D665" s="10">
        <v>6.3190081242100626E-2</v>
      </c>
      <c r="E665" s="10" t="s">
        <v>4</v>
      </c>
    </row>
    <row r="666" spans="2:5" x14ac:dyDescent="0.35">
      <c r="B666" s="8" t="s">
        <v>490</v>
      </c>
      <c r="C666" s="9" t="s">
        <v>4</v>
      </c>
      <c r="D666" s="9">
        <v>7.233889790375439E-2</v>
      </c>
      <c r="E666" s="9" t="s">
        <v>4</v>
      </c>
    </row>
    <row r="667" spans="2:5" x14ac:dyDescent="0.35">
      <c r="B667" s="8" t="s">
        <v>491</v>
      </c>
      <c r="C667" s="10" t="s">
        <v>4</v>
      </c>
      <c r="D667" s="10">
        <v>8.3629171033481137E-2</v>
      </c>
      <c r="E667" s="10" t="s">
        <v>4</v>
      </c>
    </row>
    <row r="668" spans="2:5" x14ac:dyDescent="0.35">
      <c r="B668" s="8" t="s">
        <v>492</v>
      </c>
      <c r="C668" s="9" t="s">
        <v>4</v>
      </c>
      <c r="D668" s="9">
        <v>0.1341314238443039</v>
      </c>
      <c r="E668" s="9" t="s">
        <v>4</v>
      </c>
    </row>
    <row r="669" spans="2:5" x14ac:dyDescent="0.35">
      <c r="B669" s="8" t="s">
        <v>493</v>
      </c>
      <c r="C669" s="10" t="s">
        <v>4</v>
      </c>
      <c r="D669" s="10">
        <v>2.4907328491671571E-2</v>
      </c>
      <c r="E669" s="10" t="s">
        <v>4</v>
      </c>
    </row>
    <row r="670" spans="2:5" x14ac:dyDescent="0.35">
      <c r="B670" s="8" t="s">
        <v>494</v>
      </c>
      <c r="C670" s="9" t="s">
        <v>4</v>
      </c>
      <c r="D670" s="9">
        <v>7.6382318400090826E-2</v>
      </c>
      <c r="E670" s="9" t="s">
        <v>4</v>
      </c>
    </row>
    <row r="671" spans="2:5" x14ac:dyDescent="0.35">
      <c r="B671" s="8" t="s">
        <v>495</v>
      </c>
      <c r="C671" s="10" t="s">
        <v>4</v>
      </c>
      <c r="D671" s="10">
        <v>0.13492186691175487</v>
      </c>
      <c r="E671" s="10" t="s">
        <v>4</v>
      </c>
    </row>
    <row r="672" spans="2:5" x14ac:dyDescent="0.35">
      <c r="B672" s="8" t="s">
        <v>496</v>
      </c>
      <c r="C672" s="9" t="s">
        <v>4</v>
      </c>
      <c r="D672" s="9">
        <v>0.10236396865750882</v>
      </c>
      <c r="E672" s="9" t="s">
        <v>4</v>
      </c>
    </row>
    <row r="673" spans="2:5" x14ac:dyDescent="0.35">
      <c r="B673" s="8" t="s">
        <v>497</v>
      </c>
      <c r="C673" s="10" t="s">
        <v>4</v>
      </c>
      <c r="D673" s="10">
        <v>7.7561354356191589E-2</v>
      </c>
      <c r="E673" s="10" t="s">
        <v>4</v>
      </c>
    </row>
    <row r="674" spans="2:5" x14ac:dyDescent="0.35">
      <c r="B674" s="8" t="s">
        <v>498</v>
      </c>
      <c r="C674" s="9" t="s">
        <v>4</v>
      </c>
      <c r="D674" s="9">
        <v>8.4525332632828132E-2</v>
      </c>
      <c r="E674" s="9" t="s">
        <v>4</v>
      </c>
    </row>
    <row r="675" spans="2:5" x14ac:dyDescent="0.35">
      <c r="B675" s="8" t="s">
        <v>499</v>
      </c>
      <c r="C675" s="10" t="s">
        <v>4</v>
      </c>
      <c r="D675" s="10">
        <v>9.1734284782329006E-2</v>
      </c>
      <c r="E675" s="10" t="s">
        <v>4</v>
      </c>
    </row>
    <row r="676" spans="2:5" x14ac:dyDescent="0.35">
      <c r="B676" s="8" t="s">
        <v>500</v>
      </c>
      <c r="C676" s="9" t="s">
        <v>4</v>
      </c>
      <c r="D676" s="9">
        <v>7.6051592374108135E-2</v>
      </c>
      <c r="E676" s="9" t="s">
        <v>4</v>
      </c>
    </row>
    <row r="677" spans="2:5" x14ac:dyDescent="0.35">
      <c r="B677" s="8" t="s">
        <v>501</v>
      </c>
      <c r="C677" s="10" t="s">
        <v>4</v>
      </c>
      <c r="D677" s="10">
        <v>0.13622844006775753</v>
      </c>
      <c r="E677" s="10" t="s">
        <v>4</v>
      </c>
    </row>
    <row r="678" spans="2:5" x14ac:dyDescent="0.35">
      <c r="B678" s="8" t="s">
        <v>502</v>
      </c>
      <c r="C678" s="9" t="s">
        <v>4</v>
      </c>
      <c r="D678" s="9">
        <v>0.10926116814139772</v>
      </c>
      <c r="E678" s="9" t="s">
        <v>4</v>
      </c>
    </row>
    <row r="679" spans="2:5" x14ac:dyDescent="0.35">
      <c r="B679" s="8" t="s">
        <v>503</v>
      </c>
      <c r="C679" s="10" t="s">
        <v>4</v>
      </c>
      <c r="D679" s="10">
        <v>8.2701875015362303E-2</v>
      </c>
      <c r="E679" s="10" t="s">
        <v>4</v>
      </c>
    </row>
    <row r="680" spans="2:5" x14ac:dyDescent="0.35">
      <c r="B680" s="8" t="s">
        <v>504</v>
      </c>
      <c r="C680" s="9" t="s">
        <v>4</v>
      </c>
      <c r="D680" s="9">
        <v>0.11389022078326243</v>
      </c>
      <c r="E680" s="9" t="s">
        <v>4</v>
      </c>
    </row>
    <row r="681" spans="2:5" x14ac:dyDescent="0.35">
      <c r="B681" s="8" t="s">
        <v>505</v>
      </c>
      <c r="C681" s="10" t="s">
        <v>4</v>
      </c>
      <c r="D681" s="10">
        <v>6.5384064537909375E-2</v>
      </c>
      <c r="E681" s="10" t="s">
        <v>4</v>
      </c>
    </row>
    <row r="682" spans="2:5" x14ac:dyDescent="0.35">
      <c r="B682" s="8" t="s">
        <v>506</v>
      </c>
      <c r="C682" s="9" t="s">
        <v>4</v>
      </c>
      <c r="D682" s="9">
        <v>0.11694024563576547</v>
      </c>
      <c r="E682" s="9" t="s">
        <v>4</v>
      </c>
    </row>
    <row r="683" spans="2:5" x14ac:dyDescent="0.35">
      <c r="B683" s="8" t="s">
        <v>507</v>
      </c>
      <c r="C683" s="10" t="s">
        <v>4</v>
      </c>
      <c r="D683" s="10">
        <v>7.400859131447296E-2</v>
      </c>
      <c r="E683" s="10" t="s">
        <v>4</v>
      </c>
    </row>
    <row r="684" spans="2:5" x14ac:dyDescent="0.35">
      <c r="B684" s="8" t="s">
        <v>508</v>
      </c>
      <c r="C684" s="9" t="s">
        <v>4</v>
      </c>
      <c r="D684" s="9">
        <v>0.12176234465012496</v>
      </c>
      <c r="E684" s="9" t="s">
        <v>4</v>
      </c>
    </row>
    <row r="685" spans="2:5" x14ac:dyDescent="0.35">
      <c r="B685" s="8" t="s">
        <v>509</v>
      </c>
      <c r="C685" s="10" t="s">
        <v>4</v>
      </c>
      <c r="D685" s="10">
        <v>8.2856023003069851E-2</v>
      </c>
      <c r="E685" s="10" t="s">
        <v>4</v>
      </c>
    </row>
    <row r="686" spans="2:5" x14ac:dyDescent="0.35">
      <c r="B686" s="8" t="s">
        <v>510</v>
      </c>
      <c r="C686" s="9" t="s">
        <v>4</v>
      </c>
      <c r="D686" s="9">
        <v>6.8339170700469881E-2</v>
      </c>
      <c r="E686" s="9" t="s">
        <v>4</v>
      </c>
    </row>
    <row r="687" spans="2:5" x14ac:dyDescent="0.35">
      <c r="B687" s="8" t="s">
        <v>511</v>
      </c>
      <c r="C687" s="10" t="s">
        <v>4</v>
      </c>
      <c r="D687" s="10">
        <v>3.8509719389990815E-2</v>
      </c>
      <c r="E687" s="10" t="s">
        <v>4</v>
      </c>
    </row>
    <row r="688" spans="2:5" x14ac:dyDescent="0.35">
      <c r="B688" s="8" t="s">
        <v>512</v>
      </c>
      <c r="C688" s="9" t="s">
        <v>4</v>
      </c>
      <c r="D688" s="9">
        <v>0.11292202159986142</v>
      </c>
      <c r="E688" s="9" t="s">
        <v>4</v>
      </c>
    </row>
    <row r="689" spans="2:5" x14ac:dyDescent="0.35">
      <c r="B689" s="8" t="s">
        <v>513</v>
      </c>
      <c r="C689" s="10" t="s">
        <v>4</v>
      </c>
      <c r="D689" s="10">
        <v>4.3794764666187369E-2</v>
      </c>
      <c r="E689" s="10" t="s">
        <v>4</v>
      </c>
    </row>
    <row r="690" spans="2:5" x14ac:dyDescent="0.35">
      <c r="B690" s="8" t="s">
        <v>514</v>
      </c>
      <c r="C690" s="9" t="s">
        <v>4</v>
      </c>
      <c r="D690" s="9">
        <v>0.13351960103636173</v>
      </c>
      <c r="E690" s="9" t="s">
        <v>4</v>
      </c>
    </row>
    <row r="691" spans="2:5" x14ac:dyDescent="0.35">
      <c r="B691" s="8" t="s">
        <v>515</v>
      </c>
      <c r="C691" s="10" t="s">
        <v>4</v>
      </c>
      <c r="D691" s="10">
        <v>8.7197540782627592E-2</v>
      </c>
      <c r="E691" s="10" t="s">
        <v>4</v>
      </c>
    </row>
    <row r="692" spans="2:5" x14ac:dyDescent="0.35">
      <c r="B692" s="8" t="s">
        <v>516</v>
      </c>
      <c r="C692" s="9" t="s">
        <v>4</v>
      </c>
      <c r="D692" s="9">
        <v>7.7988512578684388E-2</v>
      </c>
      <c r="E692" s="9" t="s">
        <v>4</v>
      </c>
    </row>
    <row r="693" spans="2:5" x14ac:dyDescent="0.35">
      <c r="B693" s="8" t="s">
        <v>517</v>
      </c>
      <c r="C693" s="10" t="s">
        <v>4</v>
      </c>
      <c r="D693" s="10">
        <v>5.0180419623223754E-2</v>
      </c>
      <c r="E693" s="10" t="s">
        <v>4</v>
      </c>
    </row>
    <row r="694" spans="2:5" x14ac:dyDescent="0.35">
      <c r="B694" s="8" t="s">
        <v>518</v>
      </c>
      <c r="C694" s="9" t="s">
        <v>4</v>
      </c>
      <c r="D694" s="9">
        <v>7.4559254080432902E-2</v>
      </c>
      <c r="E694" s="9" t="s">
        <v>4</v>
      </c>
    </row>
    <row r="695" spans="2:5" x14ac:dyDescent="0.35">
      <c r="B695" s="8" t="s">
        <v>519</v>
      </c>
      <c r="C695" s="10" t="s">
        <v>4</v>
      </c>
      <c r="D695" s="10">
        <v>8.8808897412687521E-2</v>
      </c>
      <c r="E695" s="10" t="s">
        <v>4</v>
      </c>
    </row>
    <row r="696" spans="2:5" x14ac:dyDescent="0.35">
      <c r="B696" s="8" t="s">
        <v>520</v>
      </c>
      <c r="C696" s="9" t="s">
        <v>4</v>
      </c>
      <c r="D696" s="9">
        <v>0.16233739691008603</v>
      </c>
      <c r="E696" s="9" t="s">
        <v>4</v>
      </c>
    </row>
    <row r="697" spans="2:5" x14ac:dyDescent="0.35">
      <c r="B697" s="8" t="s">
        <v>521</v>
      </c>
      <c r="C697" s="10" t="s">
        <v>4</v>
      </c>
      <c r="D697" s="10">
        <v>8.1827652527169753E-2</v>
      </c>
      <c r="E697" s="10" t="s">
        <v>4</v>
      </c>
    </row>
    <row r="698" spans="2:5" x14ac:dyDescent="0.35">
      <c r="B698" s="8" t="s">
        <v>522</v>
      </c>
      <c r="C698" s="9" t="s">
        <v>4</v>
      </c>
      <c r="D698" s="9">
        <v>6.2690634434630105E-2</v>
      </c>
      <c r="E698" s="9" t="s">
        <v>4</v>
      </c>
    </row>
    <row r="699" spans="2:5" x14ac:dyDescent="0.35">
      <c r="B699" s="8" t="s">
        <v>523</v>
      </c>
      <c r="C699" s="10" t="s">
        <v>4</v>
      </c>
      <c r="D699" s="10">
        <v>8.1106279335141973E-2</v>
      </c>
      <c r="E699" s="10" t="s">
        <v>4</v>
      </c>
    </row>
    <row r="700" spans="2:5" x14ac:dyDescent="0.35">
      <c r="B700" s="8" t="s">
        <v>524</v>
      </c>
      <c r="C700" s="9" t="s">
        <v>4</v>
      </c>
      <c r="D700" s="9">
        <v>8.114358785054232E-2</v>
      </c>
      <c r="E700" s="9" t="s">
        <v>4</v>
      </c>
    </row>
    <row r="701" spans="2:5" x14ac:dyDescent="0.35">
      <c r="B701" s="8" t="s">
        <v>525</v>
      </c>
      <c r="C701" s="10" t="s">
        <v>4</v>
      </c>
      <c r="D701" s="10">
        <v>9.79893909114814E-2</v>
      </c>
      <c r="E701" s="10" t="s">
        <v>4</v>
      </c>
    </row>
    <row r="702" spans="2:5" x14ac:dyDescent="0.35">
      <c r="B702" s="8" t="s">
        <v>526</v>
      </c>
      <c r="C702" s="9" t="s">
        <v>4</v>
      </c>
      <c r="D702" s="9">
        <v>0.10204162891699628</v>
      </c>
      <c r="E702" s="9" t="s">
        <v>4</v>
      </c>
    </row>
    <row r="703" spans="2:5" x14ac:dyDescent="0.35">
      <c r="B703" s="8" t="s">
        <v>527</v>
      </c>
      <c r="C703" s="10" t="s">
        <v>4</v>
      </c>
      <c r="D703" s="10">
        <v>4.5845641101803919E-2</v>
      </c>
      <c r="E703" s="10" t="s">
        <v>4</v>
      </c>
    </row>
    <row r="704" spans="2:5" x14ac:dyDescent="0.35">
      <c r="B704" s="8" t="s">
        <v>528</v>
      </c>
      <c r="C704" s="9" t="s">
        <v>4</v>
      </c>
      <c r="D704" s="9">
        <v>6.4802862369516268E-2</v>
      </c>
      <c r="E704" s="9" t="s">
        <v>4</v>
      </c>
    </row>
    <row r="705" spans="2:5" x14ac:dyDescent="0.35">
      <c r="B705" s="8" t="s">
        <v>529</v>
      </c>
      <c r="C705" s="10" t="s">
        <v>4</v>
      </c>
      <c r="D705" s="10">
        <v>0.10118026946322742</v>
      </c>
      <c r="E705" s="10" t="s">
        <v>4</v>
      </c>
    </row>
    <row r="706" spans="2:5" x14ac:dyDescent="0.35">
      <c r="B706" s="8" t="s">
        <v>530</v>
      </c>
      <c r="C706" s="9" t="s">
        <v>4</v>
      </c>
      <c r="D706" s="9">
        <v>5.6820187206784389E-2</v>
      </c>
      <c r="E706" s="9" t="s">
        <v>4</v>
      </c>
    </row>
    <row r="707" spans="2:5" x14ac:dyDescent="0.35">
      <c r="B707" s="8" t="s">
        <v>531</v>
      </c>
      <c r="C707" s="10" t="s">
        <v>4</v>
      </c>
      <c r="D707" s="10">
        <v>5.4946884768783733E-2</v>
      </c>
      <c r="E707" s="10" t="s">
        <v>4</v>
      </c>
    </row>
    <row r="708" spans="2:5" x14ac:dyDescent="0.35">
      <c r="B708" s="8" t="s">
        <v>532</v>
      </c>
      <c r="C708" s="9" t="s">
        <v>4</v>
      </c>
      <c r="D708" s="9">
        <v>0.12127349216971868</v>
      </c>
      <c r="E708" s="9" t="s">
        <v>4</v>
      </c>
    </row>
    <row r="709" spans="2:5" x14ac:dyDescent="0.35">
      <c r="B709" s="8" t="s">
        <v>533</v>
      </c>
      <c r="C709" s="10" t="s">
        <v>4</v>
      </c>
      <c r="D709" s="10">
        <v>0.12054257434911114</v>
      </c>
      <c r="E709" s="10" t="s">
        <v>4</v>
      </c>
    </row>
    <row r="710" spans="2:5" x14ac:dyDescent="0.35">
      <c r="B710" s="8" t="s">
        <v>534</v>
      </c>
      <c r="C710" s="9" t="s">
        <v>4</v>
      </c>
      <c r="D710" s="9">
        <v>8.371419395361912E-2</v>
      </c>
      <c r="E710" s="9" t="s">
        <v>4</v>
      </c>
    </row>
    <row r="711" spans="2:5" x14ac:dyDescent="0.35">
      <c r="B711" s="8" t="s">
        <v>535</v>
      </c>
      <c r="C711" s="10" t="s">
        <v>4</v>
      </c>
      <c r="D711" s="10">
        <v>7.3033062763484341E-2</v>
      </c>
      <c r="E711" s="10" t="s">
        <v>4</v>
      </c>
    </row>
    <row r="712" spans="2:5" x14ac:dyDescent="0.35">
      <c r="B712" s="8" t="s">
        <v>536</v>
      </c>
      <c r="C712" s="9" t="s">
        <v>4</v>
      </c>
      <c r="D712" s="9">
        <v>9.658072745612542E-2</v>
      </c>
      <c r="E712" s="9" t="s">
        <v>4</v>
      </c>
    </row>
    <row r="713" spans="2:5" x14ac:dyDescent="0.35">
      <c r="B713" s="8" t="s">
        <v>537</v>
      </c>
      <c r="C713" s="10" t="s">
        <v>4</v>
      </c>
      <c r="D713" s="10">
        <v>5.5351511186239738E-2</v>
      </c>
      <c r="E713" s="10" t="s">
        <v>4</v>
      </c>
    </row>
    <row r="714" spans="2:5" x14ac:dyDescent="0.35">
      <c r="B714" s="8" t="s">
        <v>538</v>
      </c>
      <c r="C714" s="9" t="s">
        <v>4</v>
      </c>
      <c r="D714" s="9">
        <v>5.0059628913089516E-2</v>
      </c>
      <c r="E714" s="9" t="s">
        <v>4</v>
      </c>
    </row>
    <row r="715" spans="2:5" x14ac:dyDescent="0.35">
      <c r="B715" s="8" t="s">
        <v>539</v>
      </c>
      <c r="C715" s="10" t="s">
        <v>4</v>
      </c>
      <c r="D715" s="10">
        <v>6.533679362742828E-2</v>
      </c>
      <c r="E715" s="10" t="s">
        <v>4</v>
      </c>
    </row>
    <row r="716" spans="2:5" x14ac:dyDescent="0.35">
      <c r="B716" s="8" t="s">
        <v>540</v>
      </c>
      <c r="C716" s="9" t="s">
        <v>4</v>
      </c>
      <c r="D716" s="9">
        <v>2.9754757121222969E-2</v>
      </c>
      <c r="E716" s="9" t="s">
        <v>4</v>
      </c>
    </row>
    <row r="717" spans="2:5" x14ac:dyDescent="0.35">
      <c r="B717" s="8" t="s">
        <v>541</v>
      </c>
      <c r="C717" s="10" t="s">
        <v>4</v>
      </c>
      <c r="D717" s="10">
        <v>6.2188582174055596E-2</v>
      </c>
      <c r="E717" s="10" t="s">
        <v>4</v>
      </c>
    </row>
    <row r="718" spans="2:5" x14ac:dyDescent="0.35">
      <c r="B718" s="8" t="s">
        <v>542</v>
      </c>
      <c r="C718" s="9" t="s">
        <v>4</v>
      </c>
      <c r="D718" s="9">
        <v>7.3030245436624175E-2</v>
      </c>
      <c r="E718" s="9" t="s">
        <v>4</v>
      </c>
    </row>
    <row r="719" spans="2:5" x14ac:dyDescent="0.35">
      <c r="B719" s="8" t="s">
        <v>543</v>
      </c>
      <c r="C719" s="10" t="s">
        <v>4</v>
      </c>
      <c r="D719" s="10">
        <v>7.7411962403175535E-2</v>
      </c>
      <c r="E719" s="10" t="s">
        <v>4</v>
      </c>
    </row>
    <row r="720" spans="2:5" x14ac:dyDescent="0.35">
      <c r="B720" s="8" t="s">
        <v>544</v>
      </c>
      <c r="C720" s="9" t="s">
        <v>4</v>
      </c>
      <c r="D720" s="9">
        <v>7.9865543538973544E-2</v>
      </c>
      <c r="E720" s="9" t="s">
        <v>4</v>
      </c>
    </row>
    <row r="721" spans="2:5" x14ac:dyDescent="0.35">
      <c r="B721" s="8" t="s">
        <v>545</v>
      </c>
      <c r="C721" s="10" t="s">
        <v>4</v>
      </c>
      <c r="D721" s="10">
        <v>7.2141489180182095E-2</v>
      </c>
      <c r="E721" s="10" t="s">
        <v>4</v>
      </c>
    </row>
    <row r="722" spans="2:5" x14ac:dyDescent="0.35">
      <c r="B722" s="8" t="s">
        <v>546</v>
      </c>
      <c r="C722" s="9" t="s">
        <v>4</v>
      </c>
      <c r="D722" s="9">
        <v>0.11480353906477417</v>
      </c>
      <c r="E722" s="9" t="s">
        <v>4</v>
      </c>
    </row>
    <row r="723" spans="2:5" x14ac:dyDescent="0.35">
      <c r="B723" s="8" t="s">
        <v>547</v>
      </c>
      <c r="C723" s="10" t="s">
        <v>4</v>
      </c>
      <c r="D723" s="10">
        <v>9.927158752411408E-2</v>
      </c>
      <c r="E723" s="10" t="s">
        <v>4</v>
      </c>
    </row>
    <row r="724" spans="2:5" x14ac:dyDescent="0.35">
      <c r="B724" s="8" t="s">
        <v>548</v>
      </c>
      <c r="C724" s="9" t="s">
        <v>4</v>
      </c>
      <c r="D724" s="9">
        <v>9.4276201560788725E-2</v>
      </c>
      <c r="E724" s="9" t="s">
        <v>4</v>
      </c>
    </row>
    <row r="725" spans="2:5" x14ac:dyDescent="0.35">
      <c r="B725" s="8" t="s">
        <v>549</v>
      </c>
      <c r="C725" s="10" t="s">
        <v>4</v>
      </c>
      <c r="D725" s="10">
        <v>0.15158985017868556</v>
      </c>
      <c r="E725" s="10" t="s">
        <v>4</v>
      </c>
    </row>
    <row r="726" spans="2:5" x14ac:dyDescent="0.35">
      <c r="B726" s="8" t="s">
        <v>550</v>
      </c>
      <c r="C726" s="9" t="s">
        <v>4</v>
      </c>
      <c r="D726" s="9">
        <v>5.9786036061265452E-2</v>
      </c>
      <c r="E726" s="9" t="s">
        <v>4</v>
      </c>
    </row>
    <row r="727" spans="2:5" x14ac:dyDescent="0.35">
      <c r="B727" s="8" t="s">
        <v>551</v>
      </c>
      <c r="C727" s="10" t="s">
        <v>4</v>
      </c>
      <c r="D727" s="10">
        <v>7.585973085678363E-2</v>
      </c>
      <c r="E727" s="10" t="s">
        <v>4</v>
      </c>
    </row>
    <row r="728" spans="2:5" x14ac:dyDescent="0.35">
      <c r="B728" s="8" t="s">
        <v>552</v>
      </c>
      <c r="C728" s="9" t="s">
        <v>4</v>
      </c>
      <c r="D728" s="9">
        <v>0.11605279956142986</v>
      </c>
      <c r="E728" s="9" t="s">
        <v>4</v>
      </c>
    </row>
    <row r="729" spans="2:5" x14ac:dyDescent="0.35">
      <c r="B729" s="8" t="s">
        <v>553</v>
      </c>
      <c r="C729" s="10" t="s">
        <v>4</v>
      </c>
      <c r="D729" s="10">
        <v>6.8769483418827493E-2</v>
      </c>
      <c r="E729" s="10" t="s">
        <v>4</v>
      </c>
    </row>
    <row r="730" spans="2:5" x14ac:dyDescent="0.35">
      <c r="B730" s="8" t="s">
        <v>554</v>
      </c>
      <c r="C730" s="9" t="s">
        <v>4</v>
      </c>
      <c r="D730" s="9">
        <v>9.311862434696877E-2</v>
      </c>
      <c r="E730" s="9" t="s">
        <v>4</v>
      </c>
    </row>
    <row r="731" spans="2:5" x14ac:dyDescent="0.35">
      <c r="B731" s="8" t="s">
        <v>555</v>
      </c>
      <c r="C731" s="10" t="s">
        <v>4</v>
      </c>
      <c r="D731" s="10">
        <v>0.10677363866245636</v>
      </c>
      <c r="E731" s="10" t="s">
        <v>4</v>
      </c>
    </row>
    <row r="732" spans="2:5" x14ac:dyDescent="0.35">
      <c r="B732" s="8" t="s">
        <v>556</v>
      </c>
      <c r="C732" s="9" t="s">
        <v>4</v>
      </c>
      <c r="D732" s="9">
        <v>4.4459876220851374E-2</v>
      </c>
      <c r="E732" s="9" t="s">
        <v>4</v>
      </c>
    </row>
    <row r="733" spans="2:5" x14ac:dyDescent="0.35">
      <c r="B733" s="8" t="s">
        <v>557</v>
      </c>
      <c r="C733" s="10" t="s">
        <v>4</v>
      </c>
      <c r="D733" s="10">
        <v>0.10244277105283675</v>
      </c>
      <c r="E733" s="10" t="s">
        <v>4</v>
      </c>
    </row>
    <row r="734" spans="2:5" x14ac:dyDescent="0.35">
      <c r="B734" s="8" t="s">
        <v>558</v>
      </c>
      <c r="C734" s="9" t="s">
        <v>4</v>
      </c>
      <c r="D734" s="9">
        <v>0.11530425577620668</v>
      </c>
      <c r="E734" s="9" t="s">
        <v>4</v>
      </c>
    </row>
    <row r="735" spans="2:5" x14ac:dyDescent="0.35">
      <c r="B735" s="8" t="s">
        <v>559</v>
      </c>
      <c r="C735" s="10" t="s">
        <v>4</v>
      </c>
      <c r="D735" s="10">
        <v>0.10708604051470391</v>
      </c>
      <c r="E735" s="10" t="s">
        <v>4</v>
      </c>
    </row>
    <row r="736" spans="2:5" x14ac:dyDescent="0.35">
      <c r="B736" s="8" t="s">
        <v>560</v>
      </c>
      <c r="C736" s="9" t="s">
        <v>4</v>
      </c>
      <c r="D736" s="9">
        <v>9.433104032968348E-2</v>
      </c>
      <c r="E736" s="9" t="s">
        <v>4</v>
      </c>
    </row>
    <row r="737" spans="2:5" x14ac:dyDescent="0.35">
      <c r="B737" s="8" t="s">
        <v>561</v>
      </c>
      <c r="C737" s="10" t="s">
        <v>4</v>
      </c>
      <c r="D737" s="10">
        <v>6.0831213754582975E-2</v>
      </c>
      <c r="E737" s="10" t="s">
        <v>4</v>
      </c>
    </row>
    <row r="738" spans="2:5" x14ac:dyDescent="0.35">
      <c r="B738" s="8" t="s">
        <v>562</v>
      </c>
      <c r="C738" s="9" t="s">
        <v>4</v>
      </c>
      <c r="D738" s="9">
        <v>6.5139086615324471E-2</v>
      </c>
      <c r="E738" s="9" t="s">
        <v>4</v>
      </c>
    </row>
    <row r="739" spans="2:5" x14ac:dyDescent="0.35">
      <c r="B739" s="8" t="s">
        <v>563</v>
      </c>
      <c r="C739" s="10" t="s">
        <v>4</v>
      </c>
      <c r="D739" s="10">
        <v>7.5011724723881762E-2</v>
      </c>
      <c r="E739" s="10" t="s">
        <v>4</v>
      </c>
    </row>
    <row r="740" spans="2:5" x14ac:dyDescent="0.35">
      <c r="B740" s="8" t="s">
        <v>564</v>
      </c>
      <c r="C740" s="9" t="s">
        <v>4</v>
      </c>
      <c r="D740" s="9">
        <v>0.1194993828660999</v>
      </c>
      <c r="E740" s="9" t="s">
        <v>4</v>
      </c>
    </row>
    <row r="741" spans="2:5" x14ac:dyDescent="0.35">
      <c r="B741" s="8" t="s">
        <v>565</v>
      </c>
      <c r="C741" s="10" t="s">
        <v>4</v>
      </c>
      <c r="D741" s="10">
        <v>4.5112008058304454E-2</v>
      </c>
      <c r="E741" s="10" t="s">
        <v>4</v>
      </c>
    </row>
    <row r="742" spans="2:5" x14ac:dyDescent="0.35">
      <c r="B742" s="8" t="s">
        <v>566</v>
      </c>
      <c r="C742" s="9" t="s">
        <v>4</v>
      </c>
      <c r="D742" s="9">
        <v>6.1709058432218716E-2</v>
      </c>
      <c r="E742" s="9" t="s">
        <v>4</v>
      </c>
    </row>
    <row r="743" spans="2:5" x14ac:dyDescent="0.35">
      <c r="B743" s="8" t="s">
        <v>567</v>
      </c>
      <c r="C743" s="10" t="s">
        <v>4</v>
      </c>
      <c r="D743" s="10">
        <v>6.2675783654042666E-2</v>
      </c>
      <c r="E743" s="10" t="s">
        <v>4</v>
      </c>
    </row>
    <row r="744" spans="2:5" x14ac:dyDescent="0.35">
      <c r="B744" s="8" t="s">
        <v>568</v>
      </c>
      <c r="C744" s="9" t="s">
        <v>4</v>
      </c>
      <c r="D744" s="9">
        <v>0.10231303906936054</v>
      </c>
      <c r="E744" s="9" t="s">
        <v>4</v>
      </c>
    </row>
    <row r="745" spans="2:5" x14ac:dyDescent="0.35">
      <c r="B745" s="8" t="s">
        <v>569</v>
      </c>
      <c r="C745" s="10" t="s">
        <v>4</v>
      </c>
      <c r="D745" s="10">
        <v>8.6252093389929646E-2</v>
      </c>
      <c r="E745" s="10" t="s">
        <v>4</v>
      </c>
    </row>
    <row r="746" spans="2:5" x14ac:dyDescent="0.35">
      <c r="B746" s="8" t="s">
        <v>570</v>
      </c>
      <c r="C746" s="9" t="s">
        <v>4</v>
      </c>
      <c r="D746" s="9">
        <v>4.6515680968467782E-2</v>
      </c>
      <c r="E746" s="9" t="s">
        <v>4</v>
      </c>
    </row>
    <row r="747" spans="2:5" x14ac:dyDescent="0.35">
      <c r="B747" s="8" t="s">
        <v>571</v>
      </c>
      <c r="C747" s="10" t="s">
        <v>4</v>
      </c>
      <c r="D747" s="10">
        <v>6.7841797006239699E-2</v>
      </c>
      <c r="E747" s="10" t="s">
        <v>4</v>
      </c>
    </row>
    <row r="748" spans="2:5" x14ac:dyDescent="0.35">
      <c r="B748" s="8" t="s">
        <v>572</v>
      </c>
      <c r="C748" s="9" t="s">
        <v>4</v>
      </c>
      <c r="D748" s="9">
        <v>4.128752797391988E-2</v>
      </c>
      <c r="E748" s="9" t="s">
        <v>4</v>
      </c>
    </row>
    <row r="749" spans="2:5" x14ac:dyDescent="0.35">
      <c r="B749" s="8" t="s">
        <v>573</v>
      </c>
      <c r="C749" s="10" t="s">
        <v>4</v>
      </c>
      <c r="D749" s="10">
        <v>8.3556803007226121E-2</v>
      </c>
      <c r="E749" s="10" t="s">
        <v>4</v>
      </c>
    </row>
    <row r="750" spans="2:5" x14ac:dyDescent="0.35">
      <c r="B750" s="8" t="s">
        <v>574</v>
      </c>
      <c r="C750" s="9" t="s">
        <v>4</v>
      </c>
      <c r="D750" s="9">
        <v>5.5474302285291599E-2</v>
      </c>
      <c r="E750" s="9" t="s">
        <v>4</v>
      </c>
    </row>
    <row r="751" spans="2:5" x14ac:dyDescent="0.35">
      <c r="B751" s="8" t="s">
        <v>575</v>
      </c>
      <c r="C751" s="10" t="s">
        <v>4</v>
      </c>
      <c r="D751" s="10">
        <v>0.15959017285018334</v>
      </c>
      <c r="E751" s="10" t="s">
        <v>4</v>
      </c>
    </row>
    <row r="752" spans="2:5" x14ac:dyDescent="0.35">
      <c r="B752" s="8" t="s">
        <v>576</v>
      </c>
      <c r="C752" s="9" t="s">
        <v>4</v>
      </c>
      <c r="D752" s="9">
        <v>6.011597942769964E-2</v>
      </c>
      <c r="E752" s="9" t="s">
        <v>4</v>
      </c>
    </row>
    <row r="753" spans="2:5" x14ac:dyDescent="0.35">
      <c r="B753" s="8" t="s">
        <v>577</v>
      </c>
      <c r="C753" s="10" t="s">
        <v>4</v>
      </c>
      <c r="D753" s="10">
        <v>8.3213682636063629E-2</v>
      </c>
      <c r="E753" s="10" t="s">
        <v>4</v>
      </c>
    </row>
    <row r="754" spans="2:5" x14ac:dyDescent="0.35">
      <c r="B754" s="8" t="s">
        <v>578</v>
      </c>
      <c r="C754" s="9" t="s">
        <v>4</v>
      </c>
      <c r="D754" s="9">
        <v>0.11595026536495007</v>
      </c>
      <c r="E754" s="9" t="s">
        <v>4</v>
      </c>
    </row>
    <row r="755" spans="2:5" x14ac:dyDescent="0.35">
      <c r="B755" s="8" t="s">
        <v>579</v>
      </c>
      <c r="C755" s="10" t="s">
        <v>4</v>
      </c>
      <c r="D755" s="10">
        <v>8.338326063953086E-2</v>
      </c>
      <c r="E755" s="10" t="s">
        <v>4</v>
      </c>
    </row>
    <row r="756" spans="2:5" x14ac:dyDescent="0.35">
      <c r="B756" s="8" t="s">
        <v>580</v>
      </c>
      <c r="C756" s="9" t="s">
        <v>4</v>
      </c>
      <c r="D756" s="9">
        <v>4.7803315007287739E-2</v>
      </c>
      <c r="E756" s="9" t="s">
        <v>4</v>
      </c>
    </row>
    <row r="757" spans="2:5" x14ac:dyDescent="0.35">
      <c r="B757" s="8" t="s">
        <v>581</v>
      </c>
      <c r="C757" s="10" t="s">
        <v>4</v>
      </c>
      <c r="D757" s="10">
        <v>0.18490272455536713</v>
      </c>
      <c r="E757" s="10" t="s">
        <v>4</v>
      </c>
    </row>
    <row r="758" spans="2:5" x14ac:dyDescent="0.35">
      <c r="B758" s="8" t="s">
        <v>582</v>
      </c>
      <c r="C758" s="9" t="s">
        <v>4</v>
      </c>
      <c r="D758" s="9">
        <v>7.0441694842059338E-2</v>
      </c>
      <c r="E758" s="9" t="s">
        <v>4</v>
      </c>
    </row>
    <row r="759" spans="2:5" x14ac:dyDescent="0.35">
      <c r="B759" s="8" t="s">
        <v>583</v>
      </c>
      <c r="C759" s="10" t="s">
        <v>4</v>
      </c>
      <c r="D759" s="10">
        <v>0.10551031759336482</v>
      </c>
      <c r="E759" s="10" t="s">
        <v>4</v>
      </c>
    </row>
    <row r="760" spans="2:5" x14ac:dyDescent="0.35">
      <c r="B760" s="8" t="s">
        <v>584</v>
      </c>
      <c r="C760" s="9" t="s">
        <v>4</v>
      </c>
      <c r="D760" s="9">
        <v>8.0383220096807109E-2</v>
      </c>
      <c r="E760" s="9" t="s">
        <v>4</v>
      </c>
    </row>
    <row r="761" spans="2:5" x14ac:dyDescent="0.35">
      <c r="B761" s="8" t="s">
        <v>585</v>
      </c>
      <c r="C761" s="10" t="s">
        <v>4</v>
      </c>
      <c r="D761" s="10">
        <v>0.10993725274367819</v>
      </c>
      <c r="E761" s="10" t="s">
        <v>4</v>
      </c>
    </row>
    <row r="762" spans="2:5" x14ac:dyDescent="0.35">
      <c r="B762" s="8" t="s">
        <v>586</v>
      </c>
      <c r="C762" s="9" t="s">
        <v>4</v>
      </c>
      <c r="D762" s="9">
        <v>9.2092568546938008E-2</v>
      </c>
      <c r="E762" s="9" t="s">
        <v>4</v>
      </c>
    </row>
    <row r="763" spans="2:5" x14ac:dyDescent="0.35">
      <c r="B763" s="8" t="s">
        <v>587</v>
      </c>
      <c r="C763" s="10" t="s">
        <v>4</v>
      </c>
      <c r="D763" s="10">
        <v>6.8521316657611769E-2</v>
      </c>
      <c r="E763" s="10" t="s">
        <v>4</v>
      </c>
    </row>
    <row r="764" spans="2:5" x14ac:dyDescent="0.35">
      <c r="B764" s="8" t="s">
        <v>588</v>
      </c>
      <c r="C764" s="9" t="s">
        <v>4</v>
      </c>
      <c r="D764" s="9">
        <v>7.9384545811217233E-2</v>
      </c>
      <c r="E764" s="9" t="s">
        <v>4</v>
      </c>
    </row>
    <row r="765" spans="2:5" x14ac:dyDescent="0.35">
      <c r="B765" s="8" t="s">
        <v>589</v>
      </c>
      <c r="C765" s="10" t="s">
        <v>4</v>
      </c>
      <c r="D765" s="10">
        <v>6.1997951226628184E-2</v>
      </c>
      <c r="E765" s="10" t="s">
        <v>4</v>
      </c>
    </row>
    <row r="766" spans="2:5" x14ac:dyDescent="0.35">
      <c r="B766" s="8" t="s">
        <v>590</v>
      </c>
      <c r="C766" s="9" t="s">
        <v>4</v>
      </c>
      <c r="D766" s="9">
        <v>8.7661795710619717E-2</v>
      </c>
      <c r="E766" s="9" t="s">
        <v>4</v>
      </c>
    </row>
    <row r="767" spans="2:5" x14ac:dyDescent="0.35">
      <c r="B767" s="8" t="s">
        <v>591</v>
      </c>
      <c r="C767" s="10" t="s">
        <v>4</v>
      </c>
      <c r="D767" s="10">
        <v>8.8521273264977274E-2</v>
      </c>
      <c r="E767" s="10" t="s">
        <v>4</v>
      </c>
    </row>
    <row r="768" spans="2:5" x14ac:dyDescent="0.35">
      <c r="B768" s="8" t="s">
        <v>592</v>
      </c>
      <c r="C768" s="9" t="s">
        <v>4</v>
      </c>
      <c r="D768" s="9">
        <v>7.1029128497528182E-2</v>
      </c>
      <c r="E768" s="9" t="s">
        <v>4</v>
      </c>
    </row>
    <row r="769" spans="2:5" x14ac:dyDescent="0.35">
      <c r="B769" s="8" t="s">
        <v>593</v>
      </c>
      <c r="C769" s="10" t="s">
        <v>4</v>
      </c>
      <c r="D769" s="10">
        <v>3.7681169103155499E-2</v>
      </c>
      <c r="E769" s="10" t="s">
        <v>4</v>
      </c>
    </row>
    <row r="770" spans="2:5" x14ac:dyDescent="0.35">
      <c r="B770" s="8" t="s">
        <v>594</v>
      </c>
      <c r="C770" s="9" t="s">
        <v>4</v>
      </c>
      <c r="D770" s="9">
        <v>5.6123351200526445E-2</v>
      </c>
      <c r="E770" s="9" t="s">
        <v>4</v>
      </c>
    </row>
    <row r="771" spans="2:5" x14ac:dyDescent="0.35">
      <c r="B771" s="8" t="s">
        <v>595</v>
      </c>
      <c r="C771" s="10" t="s">
        <v>4</v>
      </c>
      <c r="D771" s="10">
        <v>5.2637955197081199E-2</v>
      </c>
      <c r="E771" s="10" t="s">
        <v>4</v>
      </c>
    </row>
    <row r="772" spans="2:5" x14ac:dyDescent="0.35">
      <c r="B772" s="8" t="s">
        <v>596</v>
      </c>
      <c r="C772" s="9" t="s">
        <v>4</v>
      </c>
      <c r="D772" s="9">
        <v>7.2292154510971762E-2</v>
      </c>
      <c r="E772" s="9" t="s">
        <v>4</v>
      </c>
    </row>
    <row r="773" spans="2:5" x14ac:dyDescent="0.35">
      <c r="B773" s="8" t="s">
        <v>597</v>
      </c>
      <c r="C773" s="10" t="s">
        <v>4</v>
      </c>
      <c r="D773" s="10">
        <v>7.8145868657716139E-2</v>
      </c>
      <c r="E773" s="10" t="s">
        <v>4</v>
      </c>
    </row>
    <row r="774" spans="2:5" x14ac:dyDescent="0.35">
      <c r="B774" s="8" t="s">
        <v>598</v>
      </c>
      <c r="C774" s="9" t="s">
        <v>4</v>
      </c>
      <c r="D774" s="9">
        <v>0.1038498349207447</v>
      </c>
      <c r="E774" s="9" t="s">
        <v>4</v>
      </c>
    </row>
    <row r="775" spans="2:5" x14ac:dyDescent="0.35">
      <c r="B775" s="8" t="s">
        <v>599</v>
      </c>
      <c r="C775" s="10" t="s">
        <v>4</v>
      </c>
      <c r="D775" s="10">
        <v>0.11727288977279562</v>
      </c>
      <c r="E775" s="10" t="s">
        <v>4</v>
      </c>
    </row>
    <row r="776" spans="2:5" x14ac:dyDescent="0.35">
      <c r="B776" s="8" t="s">
        <v>600</v>
      </c>
      <c r="C776" s="9" t="s">
        <v>4</v>
      </c>
      <c r="D776" s="9">
        <v>7.2746238945617769E-2</v>
      </c>
      <c r="E776" s="9" t="s">
        <v>4</v>
      </c>
    </row>
    <row r="777" spans="2:5" x14ac:dyDescent="0.35">
      <c r="B777" s="8" t="s">
        <v>601</v>
      </c>
      <c r="C777" s="10" t="s">
        <v>4</v>
      </c>
      <c r="D777" s="10">
        <v>0.11416408616134131</v>
      </c>
      <c r="E777" s="10" t="s">
        <v>4</v>
      </c>
    </row>
    <row r="778" spans="2:5" x14ac:dyDescent="0.35">
      <c r="B778" s="8" t="s">
        <v>602</v>
      </c>
      <c r="C778" s="9" t="s">
        <v>4</v>
      </c>
      <c r="D778" s="9">
        <v>0.11643795346884374</v>
      </c>
      <c r="E778" s="9" t="s">
        <v>4</v>
      </c>
    </row>
    <row r="779" spans="2:5" x14ac:dyDescent="0.35">
      <c r="B779" s="8" t="s">
        <v>603</v>
      </c>
      <c r="C779" s="10" t="s">
        <v>4</v>
      </c>
      <c r="D779" s="10">
        <v>5.3959999716426649E-2</v>
      </c>
      <c r="E779" s="10" t="s">
        <v>4</v>
      </c>
    </row>
    <row r="780" spans="2:5" x14ac:dyDescent="0.35">
      <c r="B780" s="8" t="s">
        <v>604</v>
      </c>
      <c r="C780" s="9" t="s">
        <v>4</v>
      </c>
      <c r="D780" s="9">
        <v>9.435204088600363E-2</v>
      </c>
      <c r="E780" s="9" t="s">
        <v>4</v>
      </c>
    </row>
    <row r="781" spans="2:5" x14ac:dyDescent="0.35">
      <c r="B781" s="8" t="s">
        <v>605</v>
      </c>
      <c r="C781" s="10" t="s">
        <v>4</v>
      </c>
      <c r="D781" s="10">
        <v>0.11862563875916084</v>
      </c>
      <c r="E781" s="10" t="s">
        <v>4</v>
      </c>
    </row>
    <row r="782" spans="2:5" x14ac:dyDescent="0.35">
      <c r="B782" s="8" t="s">
        <v>606</v>
      </c>
      <c r="C782" s="9" t="s">
        <v>4</v>
      </c>
      <c r="D782" s="9">
        <v>2.9112544877965718E-2</v>
      </c>
      <c r="E782" s="9" t="s">
        <v>4</v>
      </c>
    </row>
    <row r="783" spans="2:5" x14ac:dyDescent="0.35">
      <c r="B783" s="8" t="s">
        <v>607</v>
      </c>
      <c r="C783" s="10" t="s">
        <v>4</v>
      </c>
      <c r="D783" s="10">
        <v>5.922292389448644E-2</v>
      </c>
      <c r="E783" s="10" t="s">
        <v>4</v>
      </c>
    </row>
    <row r="784" spans="2:5" x14ac:dyDescent="0.35">
      <c r="B784" s="8" t="s">
        <v>608</v>
      </c>
      <c r="C784" s="9" t="s">
        <v>4</v>
      </c>
      <c r="D784" s="9">
        <v>7.5657236550857931E-2</v>
      </c>
      <c r="E784" s="9" t="s">
        <v>4</v>
      </c>
    </row>
    <row r="785" spans="2:5" x14ac:dyDescent="0.35">
      <c r="B785" s="8" t="s">
        <v>609</v>
      </c>
      <c r="C785" s="10" t="s">
        <v>4</v>
      </c>
      <c r="D785" s="10">
        <v>0.10098128264263406</v>
      </c>
      <c r="E785" s="10" t="s">
        <v>4</v>
      </c>
    </row>
    <row r="786" spans="2:5" x14ac:dyDescent="0.35">
      <c r="B786" s="8" t="s">
        <v>610</v>
      </c>
      <c r="C786" s="9" t="s">
        <v>4</v>
      </c>
      <c r="D786" s="9">
        <v>6.0870048510735242E-2</v>
      </c>
      <c r="E786" s="9" t="s">
        <v>4</v>
      </c>
    </row>
    <row r="787" spans="2:5" x14ac:dyDescent="0.35">
      <c r="B787" s="8" t="s">
        <v>611</v>
      </c>
      <c r="C787" s="10" t="s">
        <v>4</v>
      </c>
      <c r="D787" s="10">
        <v>9.722187353410347E-2</v>
      </c>
      <c r="E787" s="10" t="s">
        <v>4</v>
      </c>
    </row>
    <row r="788" spans="2:5" x14ac:dyDescent="0.35">
      <c r="B788" s="8" t="s">
        <v>612</v>
      </c>
      <c r="C788" s="9" t="s">
        <v>4</v>
      </c>
      <c r="D788" s="9">
        <v>4.0755336021739391E-2</v>
      </c>
      <c r="E788" s="9" t="s">
        <v>4</v>
      </c>
    </row>
    <row r="789" spans="2:5" x14ac:dyDescent="0.35">
      <c r="B789" s="8" t="s">
        <v>613</v>
      </c>
      <c r="C789" s="10" t="s">
        <v>4</v>
      </c>
      <c r="D789" s="10">
        <v>8.5833528231291423E-2</v>
      </c>
      <c r="E789" s="10" t="s">
        <v>4</v>
      </c>
    </row>
    <row r="790" spans="2:5" x14ac:dyDescent="0.35">
      <c r="B790" s="8" t="s">
        <v>614</v>
      </c>
      <c r="C790" s="9" t="s">
        <v>4</v>
      </c>
      <c r="D790" s="9">
        <v>8.4383379575587308E-2</v>
      </c>
      <c r="E790" s="9" t="s">
        <v>4</v>
      </c>
    </row>
    <row r="791" spans="2:5" x14ac:dyDescent="0.35">
      <c r="B791" s="8" t="s">
        <v>615</v>
      </c>
      <c r="C791" s="10" t="s">
        <v>4</v>
      </c>
      <c r="D791" s="10">
        <v>0.11995413348370129</v>
      </c>
      <c r="E791" s="10" t="s">
        <v>4</v>
      </c>
    </row>
    <row r="792" spans="2:5" x14ac:dyDescent="0.35">
      <c r="B792" s="8" t="s">
        <v>616</v>
      </c>
      <c r="C792" s="9" t="s">
        <v>4</v>
      </c>
      <c r="D792" s="9">
        <v>0.12619190015687992</v>
      </c>
      <c r="E792" s="9" t="s">
        <v>4</v>
      </c>
    </row>
    <row r="793" spans="2:5" x14ac:dyDescent="0.35">
      <c r="B793" s="8" t="s">
        <v>617</v>
      </c>
      <c r="C793" s="10" t="s">
        <v>4</v>
      </c>
      <c r="D793" s="10">
        <v>7.6016536481328834E-2</v>
      </c>
      <c r="E793" s="10" t="s">
        <v>4</v>
      </c>
    </row>
    <row r="794" spans="2:5" x14ac:dyDescent="0.35">
      <c r="B794" s="8" t="s">
        <v>618</v>
      </c>
      <c r="C794" s="9" t="s">
        <v>4</v>
      </c>
      <c r="D794" s="9">
        <v>9.7281328510529286E-2</v>
      </c>
      <c r="E794" s="9" t="s">
        <v>4</v>
      </c>
    </row>
    <row r="795" spans="2:5" x14ac:dyDescent="0.35">
      <c r="B795" s="8" t="s">
        <v>619</v>
      </c>
      <c r="C795" s="10" t="s">
        <v>4</v>
      </c>
      <c r="D795" s="10">
        <v>7.3027401081489154E-2</v>
      </c>
      <c r="E795" s="10" t="s">
        <v>4</v>
      </c>
    </row>
    <row r="796" spans="2:5" x14ac:dyDescent="0.35">
      <c r="B796" s="8" t="s">
        <v>620</v>
      </c>
      <c r="C796" s="9" t="s">
        <v>4</v>
      </c>
      <c r="D796" s="9">
        <v>5.6879608486232774E-2</v>
      </c>
      <c r="E796" s="9" t="s">
        <v>4</v>
      </c>
    </row>
    <row r="797" spans="2:5" x14ac:dyDescent="0.35">
      <c r="B797" s="8" t="s">
        <v>621</v>
      </c>
      <c r="C797" s="10" t="s">
        <v>4</v>
      </c>
      <c r="D797" s="10">
        <v>9.4292775223334846E-2</v>
      </c>
      <c r="E797" s="10" t="s">
        <v>4</v>
      </c>
    </row>
    <row r="798" spans="2:5" x14ac:dyDescent="0.35">
      <c r="B798" s="8" t="s">
        <v>622</v>
      </c>
      <c r="C798" s="9" t="s">
        <v>4</v>
      </c>
      <c r="D798" s="9">
        <v>0.10896144653541012</v>
      </c>
      <c r="E798" s="9" t="s">
        <v>4</v>
      </c>
    </row>
    <row r="799" spans="2:5" x14ac:dyDescent="0.35">
      <c r="B799" s="8" t="s">
        <v>623</v>
      </c>
      <c r="C799" s="10" t="s">
        <v>4</v>
      </c>
      <c r="D799" s="10">
        <v>5.0424769494186589E-2</v>
      </c>
      <c r="E799" s="10" t="s">
        <v>4</v>
      </c>
    </row>
    <row r="800" spans="2:5" x14ac:dyDescent="0.35">
      <c r="B800" s="8" t="s">
        <v>624</v>
      </c>
      <c r="C800" s="9" t="s">
        <v>4</v>
      </c>
      <c r="D800" s="9">
        <v>0.10611052605194465</v>
      </c>
      <c r="E800" s="9" t="s">
        <v>4</v>
      </c>
    </row>
    <row r="801" spans="2:5" x14ac:dyDescent="0.35">
      <c r="B801" s="8" t="s">
        <v>625</v>
      </c>
      <c r="C801" s="10" t="s">
        <v>4</v>
      </c>
      <c r="D801" s="10">
        <v>5.9721146726932517E-2</v>
      </c>
      <c r="E801" s="10" t="s">
        <v>4</v>
      </c>
    </row>
    <row r="802" spans="2:5" x14ac:dyDescent="0.35">
      <c r="B802" s="8" t="s">
        <v>626</v>
      </c>
      <c r="C802" s="9" t="s">
        <v>4</v>
      </c>
      <c r="D802" s="9">
        <v>6.5523824350528281E-2</v>
      </c>
      <c r="E802" s="9" t="s">
        <v>4</v>
      </c>
    </row>
    <row r="803" spans="2:5" x14ac:dyDescent="0.35">
      <c r="B803" s="8" t="s">
        <v>627</v>
      </c>
      <c r="C803" s="10" t="s">
        <v>4</v>
      </c>
      <c r="D803" s="10">
        <v>7.8205828864243015E-2</v>
      </c>
      <c r="E803" s="10" t="s">
        <v>4</v>
      </c>
    </row>
    <row r="804" spans="2:5" x14ac:dyDescent="0.35">
      <c r="B804" s="8" t="s">
        <v>628</v>
      </c>
      <c r="C804" s="9" t="s">
        <v>4</v>
      </c>
      <c r="D804" s="9">
        <v>2.6501674548578824E-2</v>
      </c>
      <c r="E804" s="9" t="s">
        <v>4</v>
      </c>
    </row>
    <row r="805" spans="2:5" x14ac:dyDescent="0.35">
      <c r="B805" s="8" t="s">
        <v>629</v>
      </c>
      <c r="C805" s="10" t="s">
        <v>4</v>
      </c>
      <c r="D805" s="10">
        <v>8.1117942080289274E-2</v>
      </c>
      <c r="E805" s="10" t="s">
        <v>4</v>
      </c>
    </row>
    <row r="806" spans="2:5" x14ac:dyDescent="0.35">
      <c r="B806" s="8" t="s">
        <v>630</v>
      </c>
      <c r="C806" s="9" t="s">
        <v>4</v>
      </c>
      <c r="D806" s="9">
        <v>0.10690283184357185</v>
      </c>
      <c r="E806" s="9" t="s">
        <v>4</v>
      </c>
    </row>
    <row r="807" spans="2:5" x14ac:dyDescent="0.35">
      <c r="B807" s="8" t="s">
        <v>631</v>
      </c>
      <c r="C807" s="10" t="s">
        <v>4</v>
      </c>
      <c r="D807" s="10">
        <v>9.0883406432611169E-2</v>
      </c>
      <c r="E807" s="10" t="s">
        <v>4</v>
      </c>
    </row>
    <row r="808" spans="2:5" x14ac:dyDescent="0.35">
      <c r="B808" s="8" t="s">
        <v>632</v>
      </c>
      <c r="C808" s="9" t="s">
        <v>4</v>
      </c>
      <c r="D808" s="9">
        <v>8.1298774993316697E-2</v>
      </c>
      <c r="E808" s="9" t="s">
        <v>4</v>
      </c>
    </row>
    <row r="809" spans="2:5" x14ac:dyDescent="0.35">
      <c r="B809" s="8" t="s">
        <v>633</v>
      </c>
      <c r="C809" s="10" t="s">
        <v>4</v>
      </c>
      <c r="D809" s="10">
        <v>5.468716014249636E-2</v>
      </c>
      <c r="E809" s="10" t="s">
        <v>4</v>
      </c>
    </row>
    <row r="810" spans="2:5" x14ac:dyDescent="0.35">
      <c r="B810" s="8" t="s">
        <v>634</v>
      </c>
      <c r="C810" s="9" t="s">
        <v>4</v>
      </c>
      <c r="D810" s="9">
        <v>7.6565783531725357E-2</v>
      </c>
      <c r="E810" s="9" t="s">
        <v>4</v>
      </c>
    </row>
    <row r="811" spans="2:5" x14ac:dyDescent="0.35">
      <c r="B811" s="8" t="s">
        <v>635</v>
      </c>
      <c r="C811" s="10" t="s">
        <v>4</v>
      </c>
      <c r="D811" s="10">
        <v>0.14353827716286122</v>
      </c>
      <c r="E811" s="10" t="s">
        <v>4</v>
      </c>
    </row>
    <row r="812" spans="2:5" x14ac:dyDescent="0.35">
      <c r="B812" s="8" t="s">
        <v>636</v>
      </c>
      <c r="C812" s="9" t="s">
        <v>4</v>
      </c>
      <c r="D812" s="9">
        <v>7.64777265030675E-2</v>
      </c>
      <c r="E812" s="9" t="s">
        <v>4</v>
      </c>
    </row>
    <row r="813" spans="2:5" x14ac:dyDescent="0.35">
      <c r="B813" s="8" t="s">
        <v>637</v>
      </c>
      <c r="C813" s="10" t="s">
        <v>4</v>
      </c>
      <c r="D813" s="10">
        <v>0.1016444928610153</v>
      </c>
      <c r="E813" s="10" t="s">
        <v>4</v>
      </c>
    </row>
    <row r="814" spans="2:5" x14ac:dyDescent="0.35">
      <c r="B814" s="8" t="s">
        <v>638</v>
      </c>
      <c r="C814" s="9" t="s">
        <v>4</v>
      </c>
      <c r="D814" s="9">
        <v>0.11779579939944484</v>
      </c>
      <c r="E814" s="9" t="s">
        <v>4</v>
      </c>
    </row>
    <row r="815" spans="2:5" x14ac:dyDescent="0.35">
      <c r="B815" s="8" t="s">
        <v>639</v>
      </c>
      <c r="C815" s="10" t="s">
        <v>4</v>
      </c>
      <c r="D815" s="10">
        <v>4.765046075752033E-2</v>
      </c>
      <c r="E815" s="10" t="s">
        <v>4</v>
      </c>
    </row>
    <row r="816" spans="2:5" x14ac:dyDescent="0.35">
      <c r="B816" s="8" t="s">
        <v>640</v>
      </c>
      <c r="C816" s="9" t="s">
        <v>4</v>
      </c>
      <c r="D816" s="9">
        <v>7.7981947637293658E-2</v>
      </c>
      <c r="E816" s="9" t="s">
        <v>4</v>
      </c>
    </row>
    <row r="817" spans="2:5" x14ac:dyDescent="0.35">
      <c r="B817" s="8" t="s">
        <v>641</v>
      </c>
      <c r="C817" s="10" t="s">
        <v>4</v>
      </c>
      <c r="D817" s="10">
        <v>9.9682224283586945E-2</v>
      </c>
      <c r="E817" s="10" t="s">
        <v>4</v>
      </c>
    </row>
    <row r="818" spans="2:5" x14ac:dyDescent="0.35">
      <c r="B818" s="8" t="s">
        <v>642</v>
      </c>
      <c r="C818" s="9" t="s">
        <v>4</v>
      </c>
      <c r="D818" s="9">
        <v>7.9764767641889861E-2</v>
      </c>
      <c r="E818" s="9" t="s">
        <v>4</v>
      </c>
    </row>
    <row r="819" spans="2:5" x14ac:dyDescent="0.35">
      <c r="B819" s="8" t="s">
        <v>643</v>
      </c>
      <c r="C819" s="10" t="s">
        <v>4</v>
      </c>
      <c r="D819" s="10">
        <v>9.7337069416236932E-2</v>
      </c>
      <c r="E819" s="10" t="s">
        <v>4</v>
      </c>
    </row>
    <row r="820" spans="2:5" x14ac:dyDescent="0.35">
      <c r="B820" s="8" t="s">
        <v>644</v>
      </c>
      <c r="C820" s="9" t="s">
        <v>4</v>
      </c>
      <c r="D820" s="9">
        <v>2.8813686611323719E-2</v>
      </c>
      <c r="E820" s="9" t="s">
        <v>4</v>
      </c>
    </row>
    <row r="821" spans="2:5" x14ac:dyDescent="0.35">
      <c r="B821" s="8" t="s">
        <v>645</v>
      </c>
      <c r="C821" s="10" t="s">
        <v>4</v>
      </c>
      <c r="D821" s="10">
        <v>0.13465322946625541</v>
      </c>
      <c r="E821" s="10" t="s">
        <v>4</v>
      </c>
    </row>
    <row r="822" spans="2:5" x14ac:dyDescent="0.35">
      <c r="B822" s="8" t="s">
        <v>646</v>
      </c>
      <c r="C822" s="9" t="s">
        <v>4</v>
      </c>
      <c r="D822" s="9">
        <v>8.0490103894854975E-2</v>
      </c>
      <c r="E822" s="9" t="s">
        <v>4</v>
      </c>
    </row>
    <row r="823" spans="2:5" x14ac:dyDescent="0.35">
      <c r="B823" s="8" t="s">
        <v>647</v>
      </c>
      <c r="C823" s="10" t="s">
        <v>4</v>
      </c>
      <c r="D823" s="10">
        <v>0.1058831210110928</v>
      </c>
      <c r="E823" s="10" t="s">
        <v>4</v>
      </c>
    </row>
    <row r="824" spans="2:5" x14ac:dyDescent="0.35">
      <c r="B824" s="8" t="s">
        <v>648</v>
      </c>
      <c r="C824" s="9" t="s">
        <v>4</v>
      </c>
      <c r="D824" s="9">
        <v>6.3623497049272171E-2</v>
      </c>
      <c r="E824" s="9" t="s">
        <v>4</v>
      </c>
    </row>
    <row r="825" spans="2:5" x14ac:dyDescent="0.35">
      <c r="B825" s="8" t="s">
        <v>649</v>
      </c>
      <c r="C825" s="10" t="s">
        <v>4</v>
      </c>
      <c r="D825" s="10">
        <v>8.7729451355808841E-2</v>
      </c>
      <c r="E825" s="10" t="s">
        <v>4</v>
      </c>
    </row>
    <row r="826" spans="2:5" x14ac:dyDescent="0.35">
      <c r="B826" s="8" t="s">
        <v>650</v>
      </c>
      <c r="C826" s="9" t="s">
        <v>4</v>
      </c>
      <c r="D826" s="9">
        <v>0.14058609622622278</v>
      </c>
      <c r="E826" s="9" t="s">
        <v>4</v>
      </c>
    </row>
    <row r="827" spans="2:5" x14ac:dyDescent="0.35">
      <c r="B827" s="8" t="s">
        <v>651</v>
      </c>
      <c r="C827" s="10" t="s">
        <v>4</v>
      </c>
      <c r="D827" s="10">
        <v>7.6798468789472912E-2</v>
      </c>
      <c r="E827" s="10" t="s">
        <v>4</v>
      </c>
    </row>
    <row r="828" spans="2:5" x14ac:dyDescent="0.35">
      <c r="B828" s="8" t="s">
        <v>652</v>
      </c>
      <c r="C828" s="9" t="s">
        <v>4</v>
      </c>
      <c r="D828" s="9">
        <v>6.0380153413063103E-2</v>
      </c>
      <c r="E828" s="9" t="s">
        <v>4</v>
      </c>
    </row>
    <row r="829" spans="2:5" x14ac:dyDescent="0.35">
      <c r="B829" s="8" t="s">
        <v>653</v>
      </c>
      <c r="C829" s="10" t="s">
        <v>4</v>
      </c>
      <c r="D829" s="10">
        <v>4.0322026853139709E-2</v>
      </c>
      <c r="E829" s="10" t="s">
        <v>4</v>
      </c>
    </row>
    <row r="830" spans="2:5" x14ac:dyDescent="0.35">
      <c r="B830" s="8" t="s">
        <v>654</v>
      </c>
      <c r="C830" s="9" t="s">
        <v>4</v>
      </c>
      <c r="D830" s="9">
        <v>4.7998726891048227E-2</v>
      </c>
      <c r="E830" s="9" t="s">
        <v>4</v>
      </c>
    </row>
    <row r="831" spans="2:5" x14ac:dyDescent="0.35">
      <c r="B831" s="8" t="s">
        <v>655</v>
      </c>
      <c r="C831" s="10" t="s">
        <v>4</v>
      </c>
      <c r="D831" s="10">
        <v>8.4915380720471001E-2</v>
      </c>
      <c r="E831" s="10" t="s">
        <v>4</v>
      </c>
    </row>
    <row r="832" spans="2:5" x14ac:dyDescent="0.35">
      <c r="B832" s="8" t="s">
        <v>656</v>
      </c>
      <c r="C832" s="9" t="s">
        <v>4</v>
      </c>
      <c r="D832" s="9">
        <v>7.0255671532675645E-2</v>
      </c>
      <c r="E832" s="9" t="s">
        <v>4</v>
      </c>
    </row>
    <row r="833" spans="2:5" x14ac:dyDescent="0.35">
      <c r="B833" s="8" t="s">
        <v>657</v>
      </c>
      <c r="C833" s="10" t="s">
        <v>4</v>
      </c>
      <c r="D833" s="10">
        <v>8.3238854878718738E-2</v>
      </c>
      <c r="E833" s="10" t="s">
        <v>4</v>
      </c>
    </row>
    <row r="834" spans="2:5" x14ac:dyDescent="0.35">
      <c r="B834" s="8" t="s">
        <v>658</v>
      </c>
      <c r="C834" s="9" t="s">
        <v>4</v>
      </c>
      <c r="D834" s="9">
        <v>8.2160831120221239E-2</v>
      </c>
      <c r="E834" s="9" t="s">
        <v>4</v>
      </c>
    </row>
    <row r="835" spans="2:5" x14ac:dyDescent="0.35">
      <c r="B835" s="8" t="s">
        <v>659</v>
      </c>
      <c r="C835" s="10" t="s">
        <v>4</v>
      </c>
      <c r="D835" s="10">
        <v>0.10025049480133338</v>
      </c>
      <c r="E835" s="10" t="s">
        <v>4</v>
      </c>
    </row>
    <row r="836" spans="2:5" x14ac:dyDescent="0.35">
      <c r="B836" s="8" t="s">
        <v>660</v>
      </c>
      <c r="C836" s="9" t="s">
        <v>4</v>
      </c>
      <c r="D836" s="9">
        <v>0.10859799243491894</v>
      </c>
      <c r="E836" s="9" t="s">
        <v>4</v>
      </c>
    </row>
    <row r="837" spans="2:5" x14ac:dyDescent="0.35">
      <c r="B837" s="8" t="s">
        <v>661</v>
      </c>
      <c r="C837" s="10" t="s">
        <v>4</v>
      </c>
      <c r="D837" s="10">
        <v>0.12560476056073674</v>
      </c>
      <c r="E837" s="10" t="s">
        <v>4</v>
      </c>
    </row>
    <row r="838" spans="2:5" x14ac:dyDescent="0.35">
      <c r="B838" s="8" t="s">
        <v>662</v>
      </c>
      <c r="C838" s="9" t="s">
        <v>4</v>
      </c>
      <c r="D838" s="9">
        <v>8.0791956001505877E-2</v>
      </c>
      <c r="E838" s="9" t="s">
        <v>4</v>
      </c>
    </row>
    <row r="839" spans="2:5" x14ac:dyDescent="0.35">
      <c r="B839" s="8" t="s">
        <v>663</v>
      </c>
      <c r="C839" s="10" t="s">
        <v>4</v>
      </c>
      <c r="D839" s="10">
        <v>3.317756770525282E-2</v>
      </c>
      <c r="E839" s="10" t="s">
        <v>4</v>
      </c>
    </row>
    <row r="840" spans="2:5" x14ac:dyDescent="0.35">
      <c r="B840" s="8" t="s">
        <v>664</v>
      </c>
      <c r="C840" s="9" t="s">
        <v>4</v>
      </c>
      <c r="D840" s="9">
        <v>4.5773991831951577E-2</v>
      </c>
      <c r="E840" s="9" t="s">
        <v>4</v>
      </c>
    </row>
    <row r="841" spans="2:5" x14ac:dyDescent="0.35">
      <c r="B841" s="8" t="s">
        <v>665</v>
      </c>
      <c r="C841" s="10" t="s">
        <v>4</v>
      </c>
      <c r="D841" s="10">
        <v>0.10665866738583496</v>
      </c>
      <c r="E841" s="10" t="s">
        <v>4</v>
      </c>
    </row>
    <row r="842" spans="2:5" x14ac:dyDescent="0.35">
      <c r="B842" s="8" t="s">
        <v>666</v>
      </c>
      <c r="C842" s="9" t="s">
        <v>4</v>
      </c>
      <c r="D842" s="9">
        <v>7.7579845385772006E-2</v>
      </c>
      <c r="E842" s="9" t="s">
        <v>4</v>
      </c>
    </row>
    <row r="843" spans="2:5" x14ac:dyDescent="0.35">
      <c r="B843" s="8" t="s">
        <v>667</v>
      </c>
      <c r="C843" s="10" t="s">
        <v>4</v>
      </c>
      <c r="D843" s="10">
        <v>7.9820053664970247E-2</v>
      </c>
      <c r="E843" s="10" t="s">
        <v>4</v>
      </c>
    </row>
    <row r="844" spans="2:5" x14ac:dyDescent="0.35">
      <c r="B844" s="8" t="s">
        <v>668</v>
      </c>
      <c r="C844" s="9" t="s">
        <v>4</v>
      </c>
      <c r="D844" s="9">
        <v>9.0382450427668737E-2</v>
      </c>
      <c r="E844" s="9" t="s">
        <v>4</v>
      </c>
    </row>
    <row r="845" spans="2:5" x14ac:dyDescent="0.35">
      <c r="B845" s="8" t="s">
        <v>669</v>
      </c>
      <c r="C845" s="10" t="s">
        <v>4</v>
      </c>
      <c r="D845" s="10">
        <v>9.245810554926398E-2</v>
      </c>
      <c r="E845" s="10" t="s">
        <v>4</v>
      </c>
    </row>
    <row r="846" spans="2:5" x14ac:dyDescent="0.35">
      <c r="B846" s="8" t="s">
        <v>670</v>
      </c>
      <c r="C846" s="9" t="s">
        <v>4</v>
      </c>
      <c r="D846" s="9">
        <v>7.4062004928802161E-2</v>
      </c>
      <c r="E846" s="9" t="s">
        <v>4</v>
      </c>
    </row>
    <row r="847" spans="2:5" x14ac:dyDescent="0.35">
      <c r="B847" s="8" t="s">
        <v>671</v>
      </c>
      <c r="C847" s="10" t="s">
        <v>4</v>
      </c>
      <c r="D847" s="10">
        <v>4.3447469784772708E-2</v>
      </c>
      <c r="E847" s="10" t="s">
        <v>4</v>
      </c>
    </row>
    <row r="848" spans="2:5" x14ac:dyDescent="0.35">
      <c r="B848" s="8" t="s">
        <v>672</v>
      </c>
      <c r="C848" s="9" t="s">
        <v>4</v>
      </c>
      <c r="D848" s="9">
        <v>0.10341872738205915</v>
      </c>
      <c r="E848" s="9" t="s">
        <v>4</v>
      </c>
    </row>
    <row r="849" spans="2:5" x14ac:dyDescent="0.35">
      <c r="B849" s="8" t="s">
        <v>673</v>
      </c>
      <c r="C849" s="10" t="s">
        <v>4</v>
      </c>
      <c r="D849" s="10">
        <v>9.113935111297447E-2</v>
      </c>
      <c r="E849" s="10" t="s">
        <v>4</v>
      </c>
    </row>
    <row r="850" spans="2:5" x14ac:dyDescent="0.35">
      <c r="B850" s="8" t="s">
        <v>674</v>
      </c>
      <c r="C850" s="9" t="s">
        <v>4</v>
      </c>
      <c r="D850" s="9">
        <v>6.9376411452850451E-2</v>
      </c>
      <c r="E850" s="9" t="s">
        <v>4</v>
      </c>
    </row>
    <row r="851" spans="2:5" x14ac:dyDescent="0.35">
      <c r="B851" s="8" t="s">
        <v>675</v>
      </c>
      <c r="C851" s="10" t="s">
        <v>4</v>
      </c>
      <c r="D851" s="10">
        <v>6.8962112816055077E-2</v>
      </c>
      <c r="E851" s="10" t="s">
        <v>4</v>
      </c>
    </row>
    <row r="852" spans="2:5" x14ac:dyDescent="0.35">
      <c r="B852" s="8" t="s">
        <v>676</v>
      </c>
      <c r="C852" s="9" t="s">
        <v>4</v>
      </c>
      <c r="D852" s="9">
        <v>9.7141511675043965E-2</v>
      </c>
      <c r="E852" s="9" t="s">
        <v>4</v>
      </c>
    </row>
    <row r="853" spans="2:5" x14ac:dyDescent="0.35">
      <c r="B853" s="8" t="s">
        <v>677</v>
      </c>
      <c r="C853" s="10" t="s">
        <v>4</v>
      </c>
      <c r="D853" s="10">
        <v>0.10280239087286169</v>
      </c>
      <c r="E853" s="10" t="s">
        <v>4</v>
      </c>
    </row>
    <row r="854" spans="2:5" x14ac:dyDescent="0.35">
      <c r="B854" s="8" t="s">
        <v>678</v>
      </c>
      <c r="C854" s="9" t="s">
        <v>4</v>
      </c>
      <c r="D854" s="9">
        <v>0.14184626889709737</v>
      </c>
      <c r="E854" s="9" t="s">
        <v>4</v>
      </c>
    </row>
    <row r="855" spans="2:5" x14ac:dyDescent="0.35">
      <c r="B855" s="8" t="s">
        <v>679</v>
      </c>
      <c r="C855" s="10" t="s">
        <v>4</v>
      </c>
      <c r="D855" s="10">
        <v>6.5532470195301895E-2</v>
      </c>
      <c r="E855" s="10" t="s">
        <v>4</v>
      </c>
    </row>
    <row r="856" spans="2:5" x14ac:dyDescent="0.35">
      <c r="B856" s="8" t="s">
        <v>680</v>
      </c>
      <c r="C856" s="9" t="s">
        <v>4</v>
      </c>
      <c r="D856" s="9">
        <v>9.6124255734419767E-2</v>
      </c>
      <c r="E856" s="9" t="s">
        <v>4</v>
      </c>
    </row>
    <row r="857" spans="2:5" x14ac:dyDescent="0.35">
      <c r="B857" s="8" t="s">
        <v>681</v>
      </c>
      <c r="C857" s="10" t="s">
        <v>4</v>
      </c>
      <c r="D857" s="10">
        <v>7.0110896896890679E-2</v>
      </c>
      <c r="E857" s="10" t="s">
        <v>4</v>
      </c>
    </row>
    <row r="858" spans="2:5" x14ac:dyDescent="0.35">
      <c r="B858" s="8" t="s">
        <v>682</v>
      </c>
      <c r="C858" s="9" t="s">
        <v>4</v>
      </c>
      <c r="D858" s="9">
        <v>8.7018472956041953E-2</v>
      </c>
      <c r="E858" s="9" t="s">
        <v>4</v>
      </c>
    </row>
    <row r="859" spans="2:5" x14ac:dyDescent="0.35">
      <c r="B859" s="8" t="s">
        <v>683</v>
      </c>
      <c r="C859" s="10" t="s">
        <v>4</v>
      </c>
      <c r="D859" s="10">
        <v>6.2898814329680724E-2</v>
      </c>
      <c r="E859" s="10" t="s">
        <v>4</v>
      </c>
    </row>
    <row r="860" spans="2:5" x14ac:dyDescent="0.35">
      <c r="B860" s="8" t="s">
        <v>684</v>
      </c>
      <c r="C860" s="9" t="s">
        <v>4</v>
      </c>
      <c r="D860" s="9">
        <v>0.12255660268268159</v>
      </c>
      <c r="E860" s="9" t="s">
        <v>4</v>
      </c>
    </row>
    <row r="861" spans="2:5" x14ac:dyDescent="0.35">
      <c r="B861" s="8" t="s">
        <v>685</v>
      </c>
      <c r="C861" s="10" t="s">
        <v>4</v>
      </c>
      <c r="D861" s="10">
        <v>8.0016244881748272E-2</v>
      </c>
      <c r="E861" s="10" t="s">
        <v>4</v>
      </c>
    </row>
    <row r="862" spans="2:5" x14ac:dyDescent="0.35">
      <c r="B862" s="8" t="s">
        <v>686</v>
      </c>
      <c r="C862" s="9" t="s">
        <v>4</v>
      </c>
      <c r="D862" s="9">
        <v>7.1626820860042378E-2</v>
      </c>
      <c r="E862" s="9" t="s">
        <v>4</v>
      </c>
    </row>
    <row r="863" spans="2:5" x14ac:dyDescent="0.35">
      <c r="B863" s="8" t="s">
        <v>687</v>
      </c>
      <c r="C863" s="10" t="s">
        <v>4</v>
      </c>
      <c r="D863" s="10">
        <v>9.450872386903994E-2</v>
      </c>
      <c r="E863" s="10" t="s">
        <v>4</v>
      </c>
    </row>
    <row r="864" spans="2:5" x14ac:dyDescent="0.35">
      <c r="B864" s="8" t="s">
        <v>688</v>
      </c>
      <c r="C864" s="9" t="s">
        <v>4</v>
      </c>
      <c r="D864" s="9">
        <v>5.9455260556952383E-2</v>
      </c>
      <c r="E864" s="9" t="s">
        <v>4</v>
      </c>
    </row>
    <row r="865" spans="2:5" x14ac:dyDescent="0.35">
      <c r="B865" s="8" t="s">
        <v>689</v>
      </c>
      <c r="C865" s="10" t="s">
        <v>4</v>
      </c>
      <c r="D865" s="10">
        <v>4.4738984473792598E-2</v>
      </c>
      <c r="E865" s="10" t="s">
        <v>4</v>
      </c>
    </row>
    <row r="866" spans="2:5" x14ac:dyDescent="0.35">
      <c r="B866" s="8" t="s">
        <v>690</v>
      </c>
      <c r="C866" s="9" t="s">
        <v>4</v>
      </c>
      <c r="D866" s="9">
        <v>7.2123993728047175E-2</v>
      </c>
      <c r="E866" s="9" t="s">
        <v>4</v>
      </c>
    </row>
    <row r="867" spans="2:5" x14ac:dyDescent="0.35">
      <c r="B867" s="8" t="s">
        <v>691</v>
      </c>
      <c r="C867" s="10" t="s">
        <v>4</v>
      </c>
      <c r="D867" s="10">
        <v>6.7238941147350739E-2</v>
      </c>
      <c r="E867" s="10" t="s">
        <v>4</v>
      </c>
    </row>
    <row r="868" spans="2:5" x14ac:dyDescent="0.35">
      <c r="B868" s="8" t="s">
        <v>692</v>
      </c>
      <c r="C868" s="9" t="s">
        <v>4</v>
      </c>
      <c r="D868" s="9">
        <v>9.5912323161504998E-2</v>
      </c>
      <c r="E868" s="9" t="s">
        <v>4</v>
      </c>
    </row>
    <row r="869" spans="2:5" x14ac:dyDescent="0.35">
      <c r="B869" s="8" t="s">
        <v>693</v>
      </c>
      <c r="C869" s="10" t="s">
        <v>4</v>
      </c>
      <c r="D869" s="10">
        <v>9.1777076464042567E-2</v>
      </c>
      <c r="E869" s="10" t="s">
        <v>4</v>
      </c>
    </row>
    <row r="870" spans="2:5" x14ac:dyDescent="0.35">
      <c r="B870" s="8" t="s">
        <v>694</v>
      </c>
      <c r="C870" s="9" t="s">
        <v>4</v>
      </c>
      <c r="D870" s="9">
        <v>0.13228126087155176</v>
      </c>
      <c r="E870" s="9" t="s">
        <v>4</v>
      </c>
    </row>
    <row r="871" spans="2:5" x14ac:dyDescent="0.35">
      <c r="B871" s="8" t="s">
        <v>695</v>
      </c>
      <c r="C871" s="10" t="s">
        <v>4</v>
      </c>
      <c r="D871" s="10">
        <v>5.8710110432844909E-2</v>
      </c>
      <c r="E871" s="10" t="s">
        <v>4</v>
      </c>
    </row>
    <row r="872" spans="2:5" x14ac:dyDescent="0.35">
      <c r="B872" s="8" t="s">
        <v>696</v>
      </c>
      <c r="C872" s="9" t="s">
        <v>4</v>
      </c>
      <c r="D872" s="9">
        <v>7.3924452764301096E-2</v>
      </c>
      <c r="E872" s="9" t="s">
        <v>4</v>
      </c>
    </row>
    <row r="873" spans="2:5" x14ac:dyDescent="0.35">
      <c r="B873" s="8" t="s">
        <v>697</v>
      </c>
      <c r="C873" s="10" t="s">
        <v>4</v>
      </c>
      <c r="D873" s="10">
        <v>0.14068083258578173</v>
      </c>
      <c r="E873" s="10" t="s">
        <v>4</v>
      </c>
    </row>
    <row r="874" spans="2:5" x14ac:dyDescent="0.35">
      <c r="B874" s="8" t="s">
        <v>698</v>
      </c>
      <c r="C874" s="9" t="s">
        <v>4</v>
      </c>
      <c r="D874" s="9">
        <v>8.2406917966057397E-2</v>
      </c>
      <c r="E874" s="9" t="s">
        <v>4</v>
      </c>
    </row>
    <row r="875" spans="2:5" x14ac:dyDescent="0.35">
      <c r="B875" s="8" t="s">
        <v>699</v>
      </c>
      <c r="C875" s="10" t="s">
        <v>4</v>
      </c>
      <c r="D875" s="10">
        <v>8.7897768161391165E-2</v>
      </c>
      <c r="E875" s="10" t="s">
        <v>4</v>
      </c>
    </row>
    <row r="876" spans="2:5" x14ac:dyDescent="0.35">
      <c r="B876" s="8" t="s">
        <v>700</v>
      </c>
      <c r="C876" s="9" t="s">
        <v>4</v>
      </c>
      <c r="D876" s="9">
        <v>4.7223647976083638E-2</v>
      </c>
      <c r="E876" s="9" t="s">
        <v>4</v>
      </c>
    </row>
    <row r="877" spans="2:5" x14ac:dyDescent="0.35">
      <c r="B877" s="8" t="s">
        <v>701</v>
      </c>
      <c r="C877" s="10" t="s">
        <v>4</v>
      </c>
      <c r="D877" s="10">
        <v>6.8723854192256767E-2</v>
      </c>
      <c r="E877" s="10" t="s">
        <v>4</v>
      </c>
    </row>
    <row r="878" spans="2:5" x14ac:dyDescent="0.35">
      <c r="B878" s="8" t="s">
        <v>702</v>
      </c>
      <c r="C878" s="9" t="s">
        <v>4</v>
      </c>
      <c r="D878" s="9">
        <v>8.6778394639414641E-2</v>
      </c>
      <c r="E878" s="9" t="s">
        <v>4</v>
      </c>
    </row>
    <row r="879" spans="2:5" x14ac:dyDescent="0.35">
      <c r="B879" s="8" t="s">
        <v>703</v>
      </c>
      <c r="C879" s="10" t="s">
        <v>4</v>
      </c>
      <c r="D879" s="10">
        <v>7.6592765679802513E-2</v>
      </c>
      <c r="E879" s="10" t="s">
        <v>4</v>
      </c>
    </row>
    <row r="880" spans="2:5" x14ac:dyDescent="0.35">
      <c r="B880" s="8" t="s">
        <v>704</v>
      </c>
      <c r="C880" s="9" t="s">
        <v>4</v>
      </c>
      <c r="D880" s="9">
        <v>9.6036353407292607E-2</v>
      </c>
      <c r="E880" s="9" t="s">
        <v>4</v>
      </c>
    </row>
    <row r="881" spans="2:5" x14ac:dyDescent="0.35">
      <c r="B881" s="8" t="s">
        <v>705</v>
      </c>
      <c r="C881" s="10" t="s">
        <v>4</v>
      </c>
      <c r="D881" s="10">
        <v>5.6564212235833078E-2</v>
      </c>
      <c r="E881" s="10" t="s">
        <v>4</v>
      </c>
    </row>
    <row r="882" spans="2:5" x14ac:dyDescent="0.35">
      <c r="B882" s="8" t="s">
        <v>706</v>
      </c>
      <c r="C882" s="9" t="s">
        <v>4</v>
      </c>
      <c r="D882" s="9">
        <v>6.5274006309271437E-2</v>
      </c>
      <c r="E882" s="9" t="s">
        <v>4</v>
      </c>
    </row>
    <row r="883" spans="2:5" x14ac:dyDescent="0.35">
      <c r="B883" s="8" t="s">
        <v>707</v>
      </c>
      <c r="C883" s="10" t="s">
        <v>4</v>
      </c>
      <c r="D883" s="10">
        <v>0.10493704549950258</v>
      </c>
      <c r="E883" s="10" t="s">
        <v>4</v>
      </c>
    </row>
    <row r="884" spans="2:5" x14ac:dyDescent="0.35">
      <c r="B884" s="8" t="s">
        <v>708</v>
      </c>
      <c r="C884" s="9" t="s">
        <v>4</v>
      </c>
      <c r="D884" s="9">
        <v>0.10453658547023056</v>
      </c>
      <c r="E884" s="9" t="s">
        <v>4</v>
      </c>
    </row>
    <row r="885" spans="2:5" x14ac:dyDescent="0.35">
      <c r="B885" s="8" t="s">
        <v>709</v>
      </c>
      <c r="C885" s="10" t="s">
        <v>4</v>
      </c>
      <c r="D885" s="10">
        <v>6.5410368313053802E-2</v>
      </c>
      <c r="E885" s="10" t="s">
        <v>4</v>
      </c>
    </row>
    <row r="886" spans="2:5" x14ac:dyDescent="0.35">
      <c r="B886" s="8" t="s">
        <v>710</v>
      </c>
      <c r="C886" s="9" t="s">
        <v>4</v>
      </c>
      <c r="D886" s="9">
        <v>0.10752465995483282</v>
      </c>
      <c r="E886" s="9" t="s">
        <v>4</v>
      </c>
    </row>
    <row r="887" spans="2:5" x14ac:dyDescent="0.35">
      <c r="B887" s="8" t="s">
        <v>711</v>
      </c>
      <c r="C887" s="10" t="s">
        <v>4</v>
      </c>
      <c r="D887" s="10">
        <v>3.3333281332964509E-2</v>
      </c>
      <c r="E887" s="10" t="s">
        <v>4</v>
      </c>
    </row>
    <row r="888" spans="2:5" x14ac:dyDescent="0.35">
      <c r="B888" s="8" t="s">
        <v>712</v>
      </c>
      <c r="C888" s="9" t="s">
        <v>4</v>
      </c>
      <c r="D888" s="9">
        <v>0.12421501570503438</v>
      </c>
      <c r="E888" s="9" t="s">
        <v>4</v>
      </c>
    </row>
    <row r="889" spans="2:5" x14ac:dyDescent="0.35">
      <c r="B889" s="8" t="s">
        <v>713</v>
      </c>
      <c r="C889" s="10" t="s">
        <v>4</v>
      </c>
      <c r="D889" s="10">
        <v>0.11276994815151012</v>
      </c>
      <c r="E889" s="10" t="s">
        <v>4</v>
      </c>
    </row>
    <row r="890" spans="2:5" x14ac:dyDescent="0.35">
      <c r="B890" s="8" t="s">
        <v>714</v>
      </c>
      <c r="C890" s="9" t="s">
        <v>4</v>
      </c>
      <c r="D890" s="9">
        <v>9.2822728536000793E-2</v>
      </c>
      <c r="E890" s="9" t="s">
        <v>4</v>
      </c>
    </row>
    <row r="891" spans="2:5" x14ac:dyDescent="0.35">
      <c r="B891" s="8" t="s">
        <v>715</v>
      </c>
      <c r="C891" s="10" t="s">
        <v>4</v>
      </c>
      <c r="D891" s="10">
        <v>4.5986892493257825E-2</v>
      </c>
      <c r="E891" s="10" t="s">
        <v>4</v>
      </c>
    </row>
    <row r="892" spans="2:5" x14ac:dyDescent="0.35">
      <c r="B892" s="8" t="s">
        <v>716</v>
      </c>
      <c r="C892" s="9" t="s">
        <v>4</v>
      </c>
      <c r="D892" s="9">
        <v>9.6147102374373905E-2</v>
      </c>
      <c r="E892" s="9" t="s">
        <v>4</v>
      </c>
    </row>
    <row r="893" spans="2:5" x14ac:dyDescent="0.35">
      <c r="B893" s="8" t="s">
        <v>717</v>
      </c>
      <c r="C893" s="10" t="s">
        <v>4</v>
      </c>
      <c r="D893" s="10">
        <v>6.3977607297359546E-2</v>
      </c>
      <c r="E893" s="10" t="s">
        <v>4</v>
      </c>
    </row>
    <row r="894" spans="2:5" x14ac:dyDescent="0.35">
      <c r="B894" s="8" t="s">
        <v>718</v>
      </c>
      <c r="C894" s="9" t="s">
        <v>4</v>
      </c>
      <c r="D894" s="9">
        <v>0.10673050534445647</v>
      </c>
      <c r="E894" s="9" t="s">
        <v>4</v>
      </c>
    </row>
    <row r="895" spans="2:5" x14ac:dyDescent="0.35">
      <c r="B895" s="8" t="s">
        <v>719</v>
      </c>
      <c r="C895" s="10" t="s">
        <v>4</v>
      </c>
      <c r="D895" s="10">
        <v>7.5699864604556244E-2</v>
      </c>
      <c r="E895" s="10" t="s">
        <v>4</v>
      </c>
    </row>
    <row r="896" spans="2:5" x14ac:dyDescent="0.35">
      <c r="B896" s="8" t="s">
        <v>720</v>
      </c>
      <c r="C896" s="9" t="s">
        <v>4</v>
      </c>
      <c r="D896" s="9">
        <v>0.14395652590892499</v>
      </c>
      <c r="E896" s="9" t="s">
        <v>4</v>
      </c>
    </row>
    <row r="897" spans="2:5" x14ac:dyDescent="0.35">
      <c r="B897" s="8" t="s">
        <v>721</v>
      </c>
      <c r="C897" s="10" t="s">
        <v>4</v>
      </c>
      <c r="D897" s="10">
        <v>7.054720283793886E-2</v>
      </c>
      <c r="E897" s="10" t="s">
        <v>4</v>
      </c>
    </row>
    <row r="898" spans="2:5" x14ac:dyDescent="0.35">
      <c r="B898" s="8" t="s">
        <v>722</v>
      </c>
      <c r="C898" s="9" t="s">
        <v>4</v>
      </c>
      <c r="D898" s="9">
        <v>7.9764511060714888E-2</v>
      </c>
      <c r="E898" s="9" t="s">
        <v>4</v>
      </c>
    </row>
    <row r="899" spans="2:5" x14ac:dyDescent="0.35">
      <c r="B899" s="8" t="s">
        <v>723</v>
      </c>
      <c r="C899" s="10" t="s">
        <v>4</v>
      </c>
      <c r="D899" s="10">
        <v>0.10850179436343332</v>
      </c>
      <c r="E899" s="10" t="s">
        <v>4</v>
      </c>
    </row>
    <row r="900" spans="2:5" x14ac:dyDescent="0.35">
      <c r="B900" s="8" t="s">
        <v>724</v>
      </c>
      <c r="C900" s="9" t="s">
        <v>4</v>
      </c>
      <c r="D900" s="9">
        <v>0.10034150978644443</v>
      </c>
      <c r="E900" s="9" t="s">
        <v>4</v>
      </c>
    </row>
    <row r="901" spans="2:5" x14ac:dyDescent="0.35">
      <c r="B901" s="8" t="s">
        <v>725</v>
      </c>
      <c r="C901" s="10" t="s">
        <v>4</v>
      </c>
      <c r="D901" s="10">
        <v>4.4201953232184288E-2</v>
      </c>
      <c r="E901" s="10" t="s">
        <v>4</v>
      </c>
    </row>
    <row r="902" spans="2:5" x14ac:dyDescent="0.35">
      <c r="B902" s="8" t="s">
        <v>726</v>
      </c>
      <c r="C902" s="9" t="s">
        <v>4</v>
      </c>
      <c r="D902" s="9">
        <v>8.5263041648784316E-2</v>
      </c>
      <c r="E902" s="9" t="s">
        <v>4</v>
      </c>
    </row>
    <row r="903" spans="2:5" x14ac:dyDescent="0.35">
      <c r="B903" s="8" t="s">
        <v>727</v>
      </c>
      <c r="C903" s="10" t="s">
        <v>4</v>
      </c>
      <c r="D903" s="10">
        <v>0.1253623864992095</v>
      </c>
      <c r="E903" s="10" t="s">
        <v>4</v>
      </c>
    </row>
    <row r="904" spans="2:5" x14ac:dyDescent="0.35">
      <c r="B904" s="8" t="s">
        <v>728</v>
      </c>
      <c r="C904" s="9" t="s">
        <v>4</v>
      </c>
      <c r="D904" s="9">
        <v>3.0137920942847729E-2</v>
      </c>
      <c r="E904" s="9" t="s">
        <v>4</v>
      </c>
    </row>
    <row r="905" spans="2:5" x14ac:dyDescent="0.35">
      <c r="B905" s="8" t="s">
        <v>729</v>
      </c>
      <c r="C905" s="10" t="s">
        <v>4</v>
      </c>
      <c r="D905" s="10">
        <v>0.10588765629030925</v>
      </c>
      <c r="E905" s="10" t="s">
        <v>4</v>
      </c>
    </row>
    <row r="906" spans="2:5" x14ac:dyDescent="0.35">
      <c r="B906" s="8" t="s">
        <v>730</v>
      </c>
      <c r="C906" s="9" t="s">
        <v>4</v>
      </c>
      <c r="D906" s="9">
        <v>0.10254451723851771</v>
      </c>
      <c r="E906" s="9" t="s">
        <v>4</v>
      </c>
    </row>
    <row r="907" spans="2:5" x14ac:dyDescent="0.35">
      <c r="B907" s="8" t="s">
        <v>731</v>
      </c>
      <c r="C907" s="10" t="s">
        <v>4</v>
      </c>
      <c r="D907" s="10">
        <v>0.10975045425754024</v>
      </c>
      <c r="E907" s="10" t="s">
        <v>4</v>
      </c>
    </row>
    <row r="908" spans="2:5" x14ac:dyDescent="0.35">
      <c r="B908" s="8" t="s">
        <v>732</v>
      </c>
      <c r="C908" s="9" t="s">
        <v>4</v>
      </c>
      <c r="D908" s="9">
        <v>5.8603485554657581E-2</v>
      </c>
      <c r="E908" s="9" t="s">
        <v>4</v>
      </c>
    </row>
    <row r="909" spans="2:5" x14ac:dyDescent="0.35">
      <c r="B909" s="8" t="s">
        <v>733</v>
      </c>
      <c r="C909" s="10" t="s">
        <v>4</v>
      </c>
      <c r="D909" s="10">
        <v>0.13625888297520355</v>
      </c>
      <c r="E909" s="10" t="s">
        <v>4</v>
      </c>
    </row>
    <row r="910" spans="2:5" x14ac:dyDescent="0.35">
      <c r="B910" s="8" t="s">
        <v>734</v>
      </c>
      <c r="C910" s="9" t="s">
        <v>4</v>
      </c>
      <c r="D910" s="9">
        <v>8.3410434239685805E-2</v>
      </c>
      <c r="E910" s="9" t="s">
        <v>4</v>
      </c>
    </row>
    <row r="911" spans="2:5" x14ac:dyDescent="0.35">
      <c r="B911" s="8" t="s">
        <v>735</v>
      </c>
      <c r="C911" s="10" t="s">
        <v>4</v>
      </c>
      <c r="D911" s="10">
        <v>6.3820744614519365E-2</v>
      </c>
      <c r="E911" s="10" t="s">
        <v>4</v>
      </c>
    </row>
    <row r="912" spans="2:5" x14ac:dyDescent="0.35">
      <c r="B912" s="8" t="s">
        <v>736</v>
      </c>
      <c r="C912" s="9" t="s">
        <v>4</v>
      </c>
      <c r="D912" s="9">
        <v>7.3251765538774244E-2</v>
      </c>
      <c r="E912" s="9" t="s">
        <v>4</v>
      </c>
    </row>
    <row r="913" spans="2:5" x14ac:dyDescent="0.35">
      <c r="B913" s="8" t="s">
        <v>737</v>
      </c>
      <c r="C913" s="10" t="s">
        <v>4</v>
      </c>
      <c r="D913" s="10">
        <v>9.649472357900013E-2</v>
      </c>
      <c r="E913" s="10" t="s">
        <v>4</v>
      </c>
    </row>
    <row r="914" spans="2:5" x14ac:dyDescent="0.35">
      <c r="B914" s="8" t="s">
        <v>738</v>
      </c>
      <c r="C914" s="9" t="s">
        <v>4</v>
      </c>
      <c r="D914" s="9">
        <v>4.273186157614256E-2</v>
      </c>
      <c r="E914" s="9" t="s">
        <v>4</v>
      </c>
    </row>
    <row r="915" spans="2:5" x14ac:dyDescent="0.35">
      <c r="B915" s="8" t="s">
        <v>739</v>
      </c>
      <c r="C915" s="10" t="s">
        <v>4</v>
      </c>
      <c r="D915" s="10">
        <v>9.3449331457041873E-2</v>
      </c>
      <c r="E915" s="10" t="s">
        <v>4</v>
      </c>
    </row>
    <row r="916" spans="2:5" x14ac:dyDescent="0.35">
      <c r="B916" s="8" t="s">
        <v>740</v>
      </c>
      <c r="C916" s="9" t="s">
        <v>4</v>
      </c>
      <c r="D916" s="9">
        <v>6.3168316654990814E-2</v>
      </c>
      <c r="E916" s="9" t="s">
        <v>4</v>
      </c>
    </row>
    <row r="917" spans="2:5" x14ac:dyDescent="0.35">
      <c r="B917" s="8" t="s">
        <v>741</v>
      </c>
      <c r="C917" s="10" t="s">
        <v>4</v>
      </c>
      <c r="D917" s="10">
        <v>0.1179279560028251</v>
      </c>
      <c r="E917" s="10" t="s">
        <v>4</v>
      </c>
    </row>
    <row r="918" spans="2:5" x14ac:dyDescent="0.35">
      <c r="B918" s="8" t="s">
        <v>742</v>
      </c>
      <c r="C918" s="9" t="s">
        <v>4</v>
      </c>
      <c r="D918" s="9">
        <v>5.6603524240922798E-2</v>
      </c>
      <c r="E918" s="9" t="s">
        <v>4</v>
      </c>
    </row>
    <row r="919" spans="2:5" x14ac:dyDescent="0.35">
      <c r="B919" s="8" t="s">
        <v>743</v>
      </c>
      <c r="C919" s="10" t="s">
        <v>4</v>
      </c>
      <c r="D919" s="10">
        <v>9.7275039800706176E-2</v>
      </c>
      <c r="E919" s="10" t="s">
        <v>4</v>
      </c>
    </row>
    <row r="920" spans="2:5" x14ac:dyDescent="0.35">
      <c r="B920" s="8" t="s">
        <v>744</v>
      </c>
      <c r="C920" s="9" t="s">
        <v>4</v>
      </c>
      <c r="D920" s="9">
        <v>7.2786742605025878E-2</v>
      </c>
      <c r="E920" s="9" t="s">
        <v>4</v>
      </c>
    </row>
    <row r="921" spans="2:5" x14ac:dyDescent="0.35">
      <c r="B921" s="8" t="s">
        <v>745</v>
      </c>
      <c r="C921" s="10" t="s">
        <v>4</v>
      </c>
      <c r="D921" s="10">
        <v>5.2250679267453276E-2</v>
      </c>
      <c r="E921" s="10" t="s">
        <v>4</v>
      </c>
    </row>
    <row r="922" spans="2:5" x14ac:dyDescent="0.35">
      <c r="B922" s="8" t="s">
        <v>746</v>
      </c>
      <c r="C922" s="9" t="s">
        <v>4</v>
      </c>
      <c r="D922" s="9">
        <v>4.0460538011916319E-2</v>
      </c>
      <c r="E922" s="9" t="s">
        <v>4</v>
      </c>
    </row>
    <row r="923" spans="2:5" x14ac:dyDescent="0.35">
      <c r="B923" s="8" t="s">
        <v>747</v>
      </c>
      <c r="C923" s="10" t="s">
        <v>4</v>
      </c>
      <c r="D923" s="10">
        <v>5.4541511597136105E-2</v>
      </c>
      <c r="E923" s="10" t="s">
        <v>4</v>
      </c>
    </row>
    <row r="924" spans="2:5" x14ac:dyDescent="0.35">
      <c r="B924" s="8" t="s">
        <v>748</v>
      </c>
      <c r="C924" s="9" t="s">
        <v>4</v>
      </c>
      <c r="D924" s="9">
        <v>7.1787078111396618E-2</v>
      </c>
      <c r="E924" s="9" t="s">
        <v>4</v>
      </c>
    </row>
    <row r="925" spans="2:5" x14ac:dyDescent="0.35">
      <c r="B925" s="8" t="s">
        <v>749</v>
      </c>
      <c r="C925" s="10" t="s">
        <v>4</v>
      </c>
      <c r="D925" s="10">
        <v>8.110004172955626E-2</v>
      </c>
      <c r="E925" s="10" t="s">
        <v>4</v>
      </c>
    </row>
    <row r="926" spans="2:5" x14ac:dyDescent="0.35">
      <c r="B926" s="8" t="s">
        <v>750</v>
      </c>
      <c r="C926" s="9" t="s">
        <v>4</v>
      </c>
      <c r="D926" s="9">
        <v>4.5760323832939764E-2</v>
      </c>
      <c r="E926" s="9" t="s">
        <v>4</v>
      </c>
    </row>
    <row r="927" spans="2:5" x14ac:dyDescent="0.35">
      <c r="B927" s="8" t="s">
        <v>751</v>
      </c>
      <c r="C927" s="10" t="s">
        <v>4</v>
      </c>
      <c r="D927" s="10">
        <v>9.3717305834875558E-2</v>
      </c>
      <c r="E927" s="10" t="s">
        <v>4</v>
      </c>
    </row>
    <row r="928" spans="2:5" x14ac:dyDescent="0.35">
      <c r="B928" s="8" t="s">
        <v>752</v>
      </c>
      <c r="C928" s="9" t="s">
        <v>4</v>
      </c>
      <c r="D928" s="9">
        <v>0.111473735941546</v>
      </c>
      <c r="E928" s="9" t="s">
        <v>4</v>
      </c>
    </row>
    <row r="929" spans="2:5" x14ac:dyDescent="0.35">
      <c r="B929" s="8" t="s">
        <v>753</v>
      </c>
      <c r="C929" s="10" t="s">
        <v>4</v>
      </c>
      <c r="D929" s="10">
        <v>7.1262551666632729E-2</v>
      </c>
      <c r="E929" s="10" t="s">
        <v>4</v>
      </c>
    </row>
    <row r="930" spans="2:5" x14ac:dyDescent="0.35">
      <c r="B930" s="8" t="s">
        <v>754</v>
      </c>
      <c r="C930" s="9" t="s">
        <v>4</v>
      </c>
      <c r="D930" s="9">
        <v>2.3828892832875814E-2</v>
      </c>
      <c r="E930" s="9" t="s">
        <v>4</v>
      </c>
    </row>
    <row r="931" spans="2:5" x14ac:dyDescent="0.35">
      <c r="B931" s="8" t="s">
        <v>755</v>
      </c>
      <c r="C931" s="10" t="s">
        <v>4</v>
      </c>
      <c r="D931" s="10">
        <v>0.14114774919970419</v>
      </c>
      <c r="E931" s="10" t="s">
        <v>4</v>
      </c>
    </row>
    <row r="932" spans="2:5" x14ac:dyDescent="0.35">
      <c r="B932" s="8" t="s">
        <v>756</v>
      </c>
      <c r="C932" s="9" t="s">
        <v>4</v>
      </c>
      <c r="D932" s="9">
        <v>7.8807693850442728E-2</v>
      </c>
      <c r="E932" s="9" t="s">
        <v>4</v>
      </c>
    </row>
    <row r="933" spans="2:5" x14ac:dyDescent="0.35">
      <c r="B933" s="8" t="s">
        <v>757</v>
      </c>
      <c r="C933" s="10" t="s">
        <v>4</v>
      </c>
      <c r="D933" s="10">
        <v>4.7723230154320229E-2</v>
      </c>
      <c r="E933" s="10" t="s">
        <v>4</v>
      </c>
    </row>
    <row r="934" spans="2:5" x14ac:dyDescent="0.35">
      <c r="B934" s="8" t="s">
        <v>758</v>
      </c>
      <c r="C934" s="9" t="s">
        <v>4</v>
      </c>
      <c r="D934" s="9">
        <v>0.12793623517409211</v>
      </c>
      <c r="E934" s="9" t="s">
        <v>4</v>
      </c>
    </row>
    <row r="935" spans="2:5" x14ac:dyDescent="0.35">
      <c r="B935" s="8" t="s">
        <v>759</v>
      </c>
      <c r="C935" s="10" t="s">
        <v>4</v>
      </c>
      <c r="D935" s="10">
        <v>0.16769774924883571</v>
      </c>
      <c r="E935" s="10" t="s">
        <v>4</v>
      </c>
    </row>
    <row r="936" spans="2:5" x14ac:dyDescent="0.35">
      <c r="B936" s="8" t="s">
        <v>760</v>
      </c>
      <c r="C936" s="9" t="s">
        <v>4</v>
      </c>
      <c r="D936" s="9">
        <v>5.1073137203605873E-2</v>
      </c>
      <c r="E936" s="9" t="s">
        <v>4</v>
      </c>
    </row>
    <row r="937" spans="2:5" x14ac:dyDescent="0.35">
      <c r="B937" s="8" t="s">
        <v>761</v>
      </c>
      <c r="C937" s="10" t="s">
        <v>4</v>
      </c>
      <c r="D937" s="10">
        <v>2.8715476054174544E-2</v>
      </c>
      <c r="E937" s="10" t="s">
        <v>4</v>
      </c>
    </row>
    <row r="938" spans="2:5" x14ac:dyDescent="0.35">
      <c r="B938" s="8" t="s">
        <v>762</v>
      </c>
      <c r="C938" s="9" t="s">
        <v>4</v>
      </c>
      <c r="D938" s="9">
        <v>0.12016280289556869</v>
      </c>
      <c r="E938" s="9" t="s">
        <v>4</v>
      </c>
    </row>
    <row r="939" spans="2:5" x14ac:dyDescent="0.35">
      <c r="B939" s="8" t="s">
        <v>763</v>
      </c>
      <c r="C939" s="10" t="s">
        <v>4</v>
      </c>
      <c r="D939" s="10">
        <v>5.8940522757522512E-2</v>
      </c>
      <c r="E939" s="10" t="s">
        <v>4</v>
      </c>
    </row>
    <row r="940" spans="2:5" x14ac:dyDescent="0.35">
      <c r="B940" s="8" t="s">
        <v>764</v>
      </c>
      <c r="C940" s="9" t="s">
        <v>4</v>
      </c>
      <c r="D940" s="9">
        <v>7.1079166993010062E-2</v>
      </c>
      <c r="E940" s="9" t="s">
        <v>4</v>
      </c>
    </row>
    <row r="941" spans="2:5" x14ac:dyDescent="0.35">
      <c r="B941" s="8" t="s">
        <v>765</v>
      </c>
      <c r="C941" s="10" t="s">
        <v>4</v>
      </c>
      <c r="D941" s="10">
        <v>0.10234424887986482</v>
      </c>
      <c r="E941" s="10" t="s">
        <v>4</v>
      </c>
    </row>
    <row r="942" spans="2:5" x14ac:dyDescent="0.35">
      <c r="B942" s="8" t="s">
        <v>766</v>
      </c>
      <c r="C942" s="9" t="s">
        <v>4</v>
      </c>
      <c r="D942" s="9">
        <v>0.13487124713707582</v>
      </c>
      <c r="E942" s="9" t="s">
        <v>4</v>
      </c>
    </row>
    <row r="943" spans="2:5" x14ac:dyDescent="0.35">
      <c r="B943" s="8" t="s">
        <v>767</v>
      </c>
      <c r="C943" s="10" t="s">
        <v>4</v>
      </c>
      <c r="D943" s="10">
        <v>0.10897755220719343</v>
      </c>
      <c r="E943" s="10" t="s">
        <v>4</v>
      </c>
    </row>
    <row r="944" spans="2:5" x14ac:dyDescent="0.35">
      <c r="B944" s="8" t="s">
        <v>768</v>
      </c>
      <c r="C944" s="9" t="s">
        <v>4</v>
      </c>
      <c r="D944" s="9">
        <v>0.12300540559230869</v>
      </c>
      <c r="E944" s="9" t="s">
        <v>4</v>
      </c>
    </row>
    <row r="945" spans="2:5" x14ac:dyDescent="0.35">
      <c r="B945" s="8" t="s">
        <v>769</v>
      </c>
      <c r="C945" s="10" t="s">
        <v>4</v>
      </c>
      <c r="D945" s="10">
        <v>9.7134889698024196E-2</v>
      </c>
      <c r="E945" s="10" t="s">
        <v>4</v>
      </c>
    </row>
    <row r="946" spans="2:5" x14ac:dyDescent="0.35">
      <c r="B946" s="8" t="s">
        <v>770</v>
      </c>
      <c r="C946" s="9" t="s">
        <v>4</v>
      </c>
      <c r="D946" s="9">
        <v>0.18673490414526103</v>
      </c>
      <c r="E946" s="9" t="s">
        <v>4</v>
      </c>
    </row>
    <row r="947" spans="2:5" x14ac:dyDescent="0.35">
      <c r="B947" s="8" t="s">
        <v>771</v>
      </c>
      <c r="C947" s="10" t="s">
        <v>4</v>
      </c>
      <c r="D947" s="10">
        <v>9.9450129561568928E-2</v>
      </c>
      <c r="E947" s="10" t="s">
        <v>4</v>
      </c>
    </row>
    <row r="948" spans="2:5" x14ac:dyDescent="0.35">
      <c r="B948" s="8" t="s">
        <v>772</v>
      </c>
      <c r="C948" s="9" t="s">
        <v>4</v>
      </c>
      <c r="D948" s="9">
        <v>9.0155715652888824E-2</v>
      </c>
      <c r="E948" s="9" t="s">
        <v>4</v>
      </c>
    </row>
    <row r="949" spans="2:5" x14ac:dyDescent="0.35">
      <c r="B949" s="8" t="s">
        <v>773</v>
      </c>
      <c r="C949" s="10" t="s">
        <v>4</v>
      </c>
      <c r="D949" s="10">
        <v>4.5060708385064763E-2</v>
      </c>
      <c r="E949" s="10" t="s">
        <v>4</v>
      </c>
    </row>
    <row r="950" spans="2:5" x14ac:dyDescent="0.35">
      <c r="B950" s="8" t="s">
        <v>774</v>
      </c>
      <c r="C950" s="9" t="s">
        <v>4</v>
      </c>
      <c r="D950" s="9">
        <v>7.8199184779113889E-2</v>
      </c>
      <c r="E950" s="9" t="s">
        <v>4</v>
      </c>
    </row>
    <row r="951" spans="2:5" x14ac:dyDescent="0.35">
      <c r="B951" s="8" t="s">
        <v>775</v>
      </c>
      <c r="C951" s="10" t="s">
        <v>4</v>
      </c>
      <c r="D951" s="10">
        <v>7.0779662168850649E-2</v>
      </c>
      <c r="E951" s="10" t="s">
        <v>4</v>
      </c>
    </row>
    <row r="952" spans="2:5" x14ac:dyDescent="0.35">
      <c r="B952" s="8" t="s">
        <v>776</v>
      </c>
      <c r="C952" s="9" t="s">
        <v>4</v>
      </c>
      <c r="D952" s="9">
        <v>9.6077394031655369E-2</v>
      </c>
      <c r="E952" s="9" t="s">
        <v>4</v>
      </c>
    </row>
    <row r="953" spans="2:5" x14ac:dyDescent="0.35">
      <c r="B953" s="8" t="s">
        <v>777</v>
      </c>
      <c r="C953" s="10" t="s">
        <v>4</v>
      </c>
      <c r="D953" s="10">
        <v>4.7605689953903657E-2</v>
      </c>
      <c r="E953" s="10" t="s">
        <v>4</v>
      </c>
    </row>
    <row r="954" spans="2:5" x14ac:dyDescent="0.35">
      <c r="B954" s="8" t="s">
        <v>778</v>
      </c>
      <c r="C954" s="9" t="s">
        <v>4</v>
      </c>
      <c r="D954" s="9">
        <v>9.1552866319559334E-2</v>
      </c>
      <c r="E954" s="9" t="s">
        <v>4</v>
      </c>
    </row>
    <row r="955" spans="2:5" x14ac:dyDescent="0.35">
      <c r="B955" s="8" t="s">
        <v>779</v>
      </c>
      <c r="C955" s="10" t="s">
        <v>4</v>
      </c>
      <c r="D955" s="10">
        <v>7.4319340091789032E-2</v>
      </c>
      <c r="E955" s="10" t="s">
        <v>4</v>
      </c>
    </row>
    <row r="956" spans="2:5" x14ac:dyDescent="0.35">
      <c r="B956" s="8" t="s">
        <v>780</v>
      </c>
      <c r="C956" s="9" t="s">
        <v>4</v>
      </c>
      <c r="D956" s="9">
        <v>9.8563842538221286E-2</v>
      </c>
      <c r="E956" s="9" t="s">
        <v>4</v>
      </c>
    </row>
    <row r="957" spans="2:5" x14ac:dyDescent="0.35">
      <c r="B957" s="8" t="s">
        <v>781</v>
      </c>
      <c r="C957" s="10" t="s">
        <v>4</v>
      </c>
      <c r="D957" s="10">
        <v>8.7042828796308924E-2</v>
      </c>
      <c r="E957" s="10" t="s">
        <v>4</v>
      </c>
    </row>
    <row r="958" spans="2:5" x14ac:dyDescent="0.35">
      <c r="B958" s="8" t="s">
        <v>782</v>
      </c>
      <c r="C958" s="9" t="s">
        <v>4</v>
      </c>
      <c r="D958" s="9">
        <v>7.6913874959674222E-2</v>
      </c>
      <c r="E958" s="9" t="s">
        <v>4</v>
      </c>
    </row>
    <row r="959" spans="2:5" x14ac:dyDescent="0.35">
      <c r="B959" s="8" t="s">
        <v>783</v>
      </c>
      <c r="C959" s="10" t="s">
        <v>4</v>
      </c>
      <c r="D959" s="10">
        <v>8.2784111040899305E-2</v>
      </c>
      <c r="E959" s="10" t="s">
        <v>4</v>
      </c>
    </row>
    <row r="960" spans="2:5" x14ac:dyDescent="0.35">
      <c r="B960" s="8" t="s">
        <v>784</v>
      </c>
      <c r="C960" s="9" t="s">
        <v>4</v>
      </c>
      <c r="D960" s="9">
        <v>0.1146905193134802</v>
      </c>
      <c r="E960" s="9" t="s">
        <v>4</v>
      </c>
    </row>
    <row r="961" spans="2:5" x14ac:dyDescent="0.35">
      <c r="B961" s="8" t="s">
        <v>785</v>
      </c>
      <c r="C961" s="10" t="s">
        <v>4</v>
      </c>
      <c r="D961" s="10">
        <v>6.1857729570367392E-2</v>
      </c>
      <c r="E961" s="10" t="s">
        <v>4</v>
      </c>
    </row>
    <row r="962" spans="2:5" x14ac:dyDescent="0.35">
      <c r="B962" s="8" t="s">
        <v>786</v>
      </c>
      <c r="C962" s="9" t="s">
        <v>4</v>
      </c>
      <c r="D962" s="9">
        <v>4.152071881132896E-2</v>
      </c>
      <c r="E962" s="9" t="s">
        <v>4</v>
      </c>
    </row>
    <row r="963" spans="2:5" x14ac:dyDescent="0.35">
      <c r="B963" s="8" t="s">
        <v>787</v>
      </c>
      <c r="C963" s="10" t="s">
        <v>4</v>
      </c>
      <c r="D963" s="10">
        <v>8.7832217427887993E-2</v>
      </c>
      <c r="E963" s="10" t="s">
        <v>4</v>
      </c>
    </row>
    <row r="964" spans="2:5" x14ac:dyDescent="0.35">
      <c r="B964" s="8" t="s">
        <v>788</v>
      </c>
      <c r="C964" s="9" t="s">
        <v>4</v>
      </c>
      <c r="D964" s="9">
        <v>0.10409565469711501</v>
      </c>
      <c r="E964" s="9" t="s">
        <v>4</v>
      </c>
    </row>
    <row r="965" spans="2:5" x14ac:dyDescent="0.35">
      <c r="B965" s="8" t="s">
        <v>789</v>
      </c>
      <c r="C965" s="10" t="s">
        <v>4</v>
      </c>
      <c r="D965" s="10">
        <v>8.3676324529464913E-2</v>
      </c>
      <c r="E965" s="10" t="s">
        <v>4</v>
      </c>
    </row>
    <row r="966" spans="2:5" x14ac:dyDescent="0.35">
      <c r="B966" s="8" t="s">
        <v>790</v>
      </c>
      <c r="C966" s="9" t="s">
        <v>4</v>
      </c>
      <c r="D966" s="9">
        <v>0.15218654656640318</v>
      </c>
      <c r="E966" s="9" t="s">
        <v>4</v>
      </c>
    </row>
    <row r="967" spans="2:5" x14ac:dyDescent="0.35">
      <c r="B967" s="8" t="s">
        <v>791</v>
      </c>
      <c r="C967" s="10" t="s">
        <v>4</v>
      </c>
      <c r="D967" s="10">
        <v>0.11025490314779823</v>
      </c>
      <c r="E967" s="10" t="s">
        <v>4</v>
      </c>
    </row>
    <row r="968" spans="2:5" x14ac:dyDescent="0.35">
      <c r="B968" s="8" t="s">
        <v>792</v>
      </c>
      <c r="C968" s="9" t="s">
        <v>4</v>
      </c>
      <c r="D968" s="9">
        <v>3.7627110040379635E-2</v>
      </c>
      <c r="E968" s="9" t="s">
        <v>4</v>
      </c>
    </row>
    <row r="969" spans="2:5" x14ac:dyDescent="0.35">
      <c r="B969" s="8" t="s">
        <v>793</v>
      </c>
      <c r="C969" s="10" t="s">
        <v>4</v>
      </c>
      <c r="D969" s="10">
        <v>7.5400256357861462E-2</v>
      </c>
      <c r="E969" s="10" t="s">
        <v>4</v>
      </c>
    </row>
    <row r="970" spans="2:5" x14ac:dyDescent="0.35">
      <c r="B970" s="8" t="s">
        <v>794</v>
      </c>
      <c r="C970" s="9" t="s">
        <v>4</v>
      </c>
      <c r="D970" s="9">
        <v>6.003544206553113E-2</v>
      </c>
      <c r="E970" s="9" t="s">
        <v>4</v>
      </c>
    </row>
    <row r="971" spans="2:5" x14ac:dyDescent="0.35">
      <c r="B971" s="8" t="s">
        <v>795</v>
      </c>
      <c r="C971" s="10" t="s">
        <v>4</v>
      </c>
      <c r="D971" s="10">
        <v>7.5640636136837414E-2</v>
      </c>
      <c r="E971" s="10" t="s">
        <v>4</v>
      </c>
    </row>
    <row r="972" spans="2:5" x14ac:dyDescent="0.35">
      <c r="B972" s="8" t="s">
        <v>796</v>
      </c>
      <c r="C972" s="9" t="s">
        <v>4</v>
      </c>
      <c r="D972" s="9">
        <v>6.2427806830907068E-2</v>
      </c>
      <c r="E972" s="9" t="s">
        <v>4</v>
      </c>
    </row>
    <row r="973" spans="2:5" x14ac:dyDescent="0.35">
      <c r="B973" s="8" t="s">
        <v>797</v>
      </c>
      <c r="C973" s="10" t="s">
        <v>4</v>
      </c>
      <c r="D973" s="10">
        <v>0.11559486901789207</v>
      </c>
      <c r="E973" s="10" t="s">
        <v>4</v>
      </c>
    </row>
    <row r="974" spans="2:5" x14ac:dyDescent="0.35">
      <c r="B974" s="8" t="s">
        <v>798</v>
      </c>
      <c r="C974" s="9" t="s">
        <v>4</v>
      </c>
      <c r="D974" s="9">
        <v>9.6679057495432014E-2</v>
      </c>
      <c r="E974" s="9" t="s">
        <v>4</v>
      </c>
    </row>
    <row r="975" spans="2:5" x14ac:dyDescent="0.35">
      <c r="B975" s="8" t="s">
        <v>799</v>
      </c>
      <c r="C975" s="10" t="s">
        <v>4</v>
      </c>
      <c r="D975" s="10">
        <v>4.3416128533365683E-2</v>
      </c>
      <c r="E975" s="10" t="s">
        <v>4</v>
      </c>
    </row>
    <row r="976" spans="2:5" x14ac:dyDescent="0.35">
      <c r="B976" s="8" t="s">
        <v>800</v>
      </c>
      <c r="C976" s="9" t="s">
        <v>4</v>
      </c>
      <c r="D976" s="9">
        <v>5.4504952337267543E-2</v>
      </c>
      <c r="E976" s="9" t="s">
        <v>4</v>
      </c>
    </row>
    <row r="977" spans="2:5" x14ac:dyDescent="0.35">
      <c r="B977" s="8" t="s">
        <v>801</v>
      </c>
      <c r="C977" s="10" t="s">
        <v>4</v>
      </c>
      <c r="D977" s="10">
        <v>8.0715526157508322E-2</v>
      </c>
      <c r="E977" s="10" t="s">
        <v>4</v>
      </c>
    </row>
    <row r="978" spans="2:5" x14ac:dyDescent="0.35">
      <c r="B978" s="8" t="s">
        <v>802</v>
      </c>
      <c r="C978" s="9" t="s">
        <v>4</v>
      </c>
      <c r="D978" s="9">
        <v>6.5429755788878219E-2</v>
      </c>
      <c r="E978" s="9" t="s">
        <v>4</v>
      </c>
    </row>
    <row r="979" spans="2:5" x14ac:dyDescent="0.35">
      <c r="B979" s="8" t="s">
        <v>803</v>
      </c>
      <c r="C979" s="10" t="s">
        <v>4</v>
      </c>
      <c r="D979" s="10">
        <v>4.6782466736330575E-2</v>
      </c>
      <c r="E979" s="10" t="s">
        <v>4</v>
      </c>
    </row>
    <row r="980" spans="2:5" x14ac:dyDescent="0.35">
      <c r="B980" s="8" t="s">
        <v>804</v>
      </c>
      <c r="C980" s="9" t="s">
        <v>4</v>
      </c>
      <c r="D980" s="9">
        <v>9.5898704081526204E-2</v>
      </c>
      <c r="E980" s="9" t="s">
        <v>4</v>
      </c>
    </row>
    <row r="981" spans="2:5" x14ac:dyDescent="0.35">
      <c r="B981" s="8" t="s">
        <v>805</v>
      </c>
      <c r="C981" s="10" t="s">
        <v>4</v>
      </c>
      <c r="D981" s="10">
        <v>8.633471616129737E-2</v>
      </c>
      <c r="E981" s="10" t="s">
        <v>4</v>
      </c>
    </row>
    <row r="982" spans="2:5" x14ac:dyDescent="0.35">
      <c r="B982" s="8" t="s">
        <v>806</v>
      </c>
      <c r="C982" s="9" t="s">
        <v>4</v>
      </c>
      <c r="D982" s="9">
        <v>5.9029339769506139E-2</v>
      </c>
      <c r="E982" s="9" t="s">
        <v>4</v>
      </c>
    </row>
    <row r="983" spans="2:5" x14ac:dyDescent="0.35">
      <c r="B983" s="8" t="s">
        <v>807</v>
      </c>
      <c r="C983" s="10" t="s">
        <v>4</v>
      </c>
      <c r="D983" s="10">
        <v>8.8776127259853732E-2</v>
      </c>
      <c r="E983" s="10" t="s">
        <v>4</v>
      </c>
    </row>
    <row r="984" spans="2:5" x14ac:dyDescent="0.35">
      <c r="B984" s="8" t="s">
        <v>808</v>
      </c>
      <c r="C984" s="9" t="s">
        <v>4</v>
      </c>
      <c r="D984" s="9">
        <v>0.11772643840099772</v>
      </c>
      <c r="E984" s="9" t="s">
        <v>4</v>
      </c>
    </row>
    <row r="985" spans="2:5" x14ac:dyDescent="0.35">
      <c r="B985" s="8" t="s">
        <v>809</v>
      </c>
      <c r="C985" s="10" t="s">
        <v>4</v>
      </c>
      <c r="D985" s="10">
        <v>0.11058111829342895</v>
      </c>
      <c r="E985" s="10" t="s">
        <v>4</v>
      </c>
    </row>
    <row r="986" spans="2:5" x14ac:dyDescent="0.35">
      <c r="B986" s="8" t="s">
        <v>810</v>
      </c>
      <c r="C986" s="9" t="s">
        <v>4</v>
      </c>
      <c r="D986" s="9">
        <v>5.327375479540547E-2</v>
      </c>
      <c r="E986" s="9" t="s">
        <v>4</v>
      </c>
    </row>
    <row r="987" spans="2:5" x14ac:dyDescent="0.35">
      <c r="B987" s="8" t="s">
        <v>811</v>
      </c>
      <c r="C987" s="10" t="s">
        <v>4</v>
      </c>
      <c r="D987" s="10">
        <v>9.2221290195112923E-2</v>
      </c>
      <c r="E987" s="10" t="s">
        <v>4</v>
      </c>
    </row>
    <row r="988" spans="2:5" x14ac:dyDescent="0.35">
      <c r="B988" s="8" t="s">
        <v>812</v>
      </c>
      <c r="C988" s="9" t="s">
        <v>4</v>
      </c>
      <c r="D988" s="9">
        <v>7.687541640945425E-2</v>
      </c>
      <c r="E988" s="9" t="s">
        <v>4</v>
      </c>
    </row>
    <row r="989" spans="2:5" x14ac:dyDescent="0.35">
      <c r="B989" s="8" t="s">
        <v>813</v>
      </c>
      <c r="C989" s="10" t="s">
        <v>4</v>
      </c>
      <c r="D989" s="10">
        <v>3.9924451437679476E-2</v>
      </c>
      <c r="E989" s="10" t="s">
        <v>4</v>
      </c>
    </row>
    <row r="990" spans="2:5" x14ac:dyDescent="0.35">
      <c r="B990" s="8" t="s">
        <v>814</v>
      </c>
      <c r="C990" s="9" t="s">
        <v>4</v>
      </c>
      <c r="D990" s="9">
        <v>8.2279145798488967E-2</v>
      </c>
      <c r="E990" s="9" t="s">
        <v>4</v>
      </c>
    </row>
    <row r="991" spans="2:5" x14ac:dyDescent="0.35">
      <c r="B991" s="8" t="s">
        <v>815</v>
      </c>
      <c r="C991" s="10" t="s">
        <v>4</v>
      </c>
      <c r="D991" s="10">
        <v>7.8853426725035619E-2</v>
      </c>
      <c r="E991" s="10" t="s">
        <v>4</v>
      </c>
    </row>
    <row r="992" spans="2:5" x14ac:dyDescent="0.35">
      <c r="B992" s="8" t="s">
        <v>816</v>
      </c>
      <c r="C992" s="9" t="s">
        <v>4</v>
      </c>
      <c r="D992" s="9">
        <v>2.9091058430863237E-2</v>
      </c>
      <c r="E992" s="9" t="s">
        <v>4</v>
      </c>
    </row>
    <row r="993" spans="2:5" x14ac:dyDescent="0.35">
      <c r="B993" s="8" t="s">
        <v>817</v>
      </c>
      <c r="C993" s="10" t="s">
        <v>4</v>
      </c>
      <c r="D993" s="10">
        <v>9.821713064355822E-2</v>
      </c>
      <c r="E993" s="10" t="s">
        <v>4</v>
      </c>
    </row>
    <row r="994" spans="2:5" x14ac:dyDescent="0.35">
      <c r="B994" s="8" t="s">
        <v>818</v>
      </c>
      <c r="C994" s="9" t="s">
        <v>4</v>
      </c>
      <c r="D994" s="9">
        <v>8.1995867160322949E-2</v>
      </c>
      <c r="E994" s="9" t="s">
        <v>4</v>
      </c>
    </row>
    <row r="995" spans="2:5" x14ac:dyDescent="0.35">
      <c r="B995" s="8" t="s">
        <v>819</v>
      </c>
      <c r="C995" s="10" t="s">
        <v>4</v>
      </c>
      <c r="D995" s="10">
        <v>7.5595588403175429E-2</v>
      </c>
      <c r="E995" s="10" t="s">
        <v>4</v>
      </c>
    </row>
    <row r="996" spans="2:5" x14ac:dyDescent="0.35">
      <c r="B996" s="8" t="s">
        <v>820</v>
      </c>
      <c r="C996" s="9" t="s">
        <v>4</v>
      </c>
      <c r="D996" s="9">
        <v>8.9114893232569714E-2</v>
      </c>
      <c r="E996" s="9" t="s">
        <v>4</v>
      </c>
    </row>
    <row r="997" spans="2:5" x14ac:dyDescent="0.35">
      <c r="B997" s="8" t="s">
        <v>821</v>
      </c>
      <c r="C997" s="10" t="s">
        <v>4</v>
      </c>
      <c r="D997" s="10">
        <v>0.11996864345314856</v>
      </c>
      <c r="E997" s="10" t="s">
        <v>4</v>
      </c>
    </row>
    <row r="998" spans="2:5" x14ac:dyDescent="0.35">
      <c r="B998" s="8" t="s">
        <v>822</v>
      </c>
      <c r="C998" s="9" t="s">
        <v>4</v>
      </c>
      <c r="D998" s="9">
        <v>8.5608824551764828E-2</v>
      </c>
      <c r="E998" s="9" t="s">
        <v>4</v>
      </c>
    </row>
    <row r="999" spans="2:5" x14ac:dyDescent="0.35">
      <c r="B999" s="8" t="s">
        <v>823</v>
      </c>
      <c r="C999" s="10" t="s">
        <v>4</v>
      </c>
      <c r="D999" s="10">
        <v>3.4994447741245327E-2</v>
      </c>
      <c r="E999" s="10" t="s">
        <v>4</v>
      </c>
    </row>
    <row r="1000" spans="2:5" x14ac:dyDescent="0.35">
      <c r="B1000" s="8" t="s">
        <v>824</v>
      </c>
      <c r="C1000" s="9" t="s">
        <v>4</v>
      </c>
      <c r="D1000" s="9">
        <v>2.4888257289775589E-2</v>
      </c>
      <c r="E1000" s="9" t="s">
        <v>4</v>
      </c>
    </row>
    <row r="1001" spans="2:5" x14ac:dyDescent="0.35">
      <c r="B1001" s="8" t="s">
        <v>825</v>
      </c>
      <c r="C1001" s="10" t="s">
        <v>4</v>
      </c>
      <c r="D1001" s="10">
        <v>6.2131414304317151E-2</v>
      </c>
      <c r="E1001" s="10" t="s">
        <v>4</v>
      </c>
    </row>
    <row r="1002" spans="2:5" x14ac:dyDescent="0.35">
      <c r="B1002" s="8" t="s">
        <v>826</v>
      </c>
      <c r="C1002" s="9" t="s">
        <v>4</v>
      </c>
      <c r="D1002" s="9">
        <v>0.12750860155631416</v>
      </c>
      <c r="E1002" s="9" t="s">
        <v>4</v>
      </c>
    </row>
    <row r="1003" spans="2:5" x14ac:dyDescent="0.35">
      <c r="B1003" s="8" t="s">
        <v>827</v>
      </c>
      <c r="C1003" s="10" t="s">
        <v>4</v>
      </c>
      <c r="D1003" s="10">
        <v>9.2944184076227815E-2</v>
      </c>
      <c r="E1003" s="10" t="s">
        <v>4</v>
      </c>
    </row>
    <row r="1004" spans="2:5" x14ac:dyDescent="0.35">
      <c r="B1004" s="8" t="s">
        <v>828</v>
      </c>
      <c r="C1004" s="9" t="s">
        <v>4</v>
      </c>
      <c r="D1004" s="9">
        <v>0.21687950544527648</v>
      </c>
      <c r="E1004" s="9" t="s">
        <v>4</v>
      </c>
    </row>
    <row r="1005" spans="2:5" x14ac:dyDescent="0.35">
      <c r="B1005" s="8" t="s">
        <v>829</v>
      </c>
      <c r="C1005" s="10" t="s">
        <v>4</v>
      </c>
      <c r="D1005" s="10">
        <v>9.5906579055487051E-2</v>
      </c>
      <c r="E1005" s="10" t="s">
        <v>4</v>
      </c>
    </row>
    <row r="1006" spans="2:5" x14ac:dyDescent="0.35">
      <c r="B1006" s="8" t="s">
        <v>830</v>
      </c>
      <c r="C1006" s="9" t="s">
        <v>4</v>
      </c>
      <c r="D1006" s="9">
        <v>0.11306592095373663</v>
      </c>
      <c r="E1006" s="9" t="s">
        <v>4</v>
      </c>
    </row>
    <row r="1007" spans="2:5" x14ac:dyDescent="0.35">
      <c r="B1007" s="8" t="s">
        <v>831</v>
      </c>
      <c r="C1007" s="10" t="s">
        <v>4</v>
      </c>
      <c r="D1007" s="10">
        <v>8.7164701596520788E-2</v>
      </c>
      <c r="E1007" s="10" t="s">
        <v>4</v>
      </c>
    </row>
    <row r="1008" spans="2:5" x14ac:dyDescent="0.35">
      <c r="B1008" s="8" t="s">
        <v>832</v>
      </c>
      <c r="C1008" s="9" t="s">
        <v>4</v>
      </c>
      <c r="D1008" s="9">
        <v>6.7685955551721744E-2</v>
      </c>
      <c r="E1008" s="9" t="s">
        <v>4</v>
      </c>
    </row>
    <row r="1009" spans="2:5" x14ac:dyDescent="0.35">
      <c r="B1009" s="8" t="s">
        <v>833</v>
      </c>
      <c r="C1009" s="10" t="s">
        <v>4</v>
      </c>
      <c r="D1009" s="10">
        <v>7.5551833219527603E-2</v>
      </c>
      <c r="E1009" s="10" t="s">
        <v>4</v>
      </c>
    </row>
    <row r="1010" spans="2:5" x14ac:dyDescent="0.35">
      <c r="B1010" s="8" t="s">
        <v>834</v>
      </c>
      <c r="C1010" s="9" t="s">
        <v>4</v>
      </c>
      <c r="D1010" s="9">
        <v>0.12638806794141683</v>
      </c>
      <c r="E1010" s="9" t="s">
        <v>4</v>
      </c>
    </row>
    <row r="1011" spans="2:5" x14ac:dyDescent="0.35">
      <c r="B1011" s="8" t="s">
        <v>835</v>
      </c>
      <c r="C1011" s="10" t="s">
        <v>4</v>
      </c>
      <c r="D1011" s="10">
        <v>8.5243130998382682E-2</v>
      </c>
      <c r="E1011" s="10" t="s">
        <v>4</v>
      </c>
    </row>
    <row r="1012" spans="2:5" x14ac:dyDescent="0.35">
      <c r="B1012" s="8" t="s">
        <v>836</v>
      </c>
      <c r="C1012" s="9" t="s">
        <v>4</v>
      </c>
      <c r="D1012" s="9">
        <v>4.9379200366891085E-2</v>
      </c>
      <c r="E1012" s="9" t="s">
        <v>4</v>
      </c>
    </row>
    <row r="1013" spans="2:5" x14ac:dyDescent="0.35">
      <c r="B1013" s="8" t="s">
        <v>837</v>
      </c>
      <c r="C1013" s="10" t="s">
        <v>4</v>
      </c>
      <c r="D1013" s="10">
        <v>0.11196402948797783</v>
      </c>
      <c r="E1013" s="10" t="s">
        <v>4</v>
      </c>
    </row>
    <row r="1014" spans="2:5" x14ac:dyDescent="0.35">
      <c r="B1014" s="8" t="s">
        <v>838</v>
      </c>
      <c r="C1014" s="9" t="s">
        <v>4</v>
      </c>
      <c r="D1014" s="9">
        <v>0.11333879766903049</v>
      </c>
      <c r="E1014" s="9" t="s">
        <v>4</v>
      </c>
    </row>
    <row r="1015" spans="2:5" x14ac:dyDescent="0.35">
      <c r="B1015" s="8" t="s">
        <v>839</v>
      </c>
      <c r="C1015" s="10" t="s">
        <v>4</v>
      </c>
      <c r="D1015" s="10">
        <v>6.4862436520938871E-2</v>
      </c>
      <c r="E1015" s="10" t="s">
        <v>4</v>
      </c>
    </row>
    <row r="1016" spans="2:5" x14ac:dyDescent="0.35">
      <c r="B1016" s="8" t="s">
        <v>840</v>
      </c>
      <c r="C1016" s="9" t="s">
        <v>4</v>
      </c>
      <c r="D1016" s="9">
        <v>6.0537312180741071E-2</v>
      </c>
      <c r="E1016" s="9" t="s">
        <v>4</v>
      </c>
    </row>
    <row r="1017" spans="2:5" x14ac:dyDescent="0.35">
      <c r="B1017" s="8" t="s">
        <v>841</v>
      </c>
      <c r="C1017" s="10" t="s">
        <v>4</v>
      </c>
      <c r="D1017" s="10">
        <v>9.3556492820884948E-2</v>
      </c>
      <c r="E1017" s="10" t="s">
        <v>4</v>
      </c>
    </row>
    <row r="1018" spans="2:5" x14ac:dyDescent="0.35">
      <c r="B1018" s="8" t="s">
        <v>842</v>
      </c>
      <c r="C1018" s="9" t="s">
        <v>4</v>
      </c>
      <c r="D1018" s="9">
        <v>0.13700272537539426</v>
      </c>
      <c r="E1018" s="9" t="s">
        <v>4</v>
      </c>
    </row>
    <row r="1019" spans="2:5" x14ac:dyDescent="0.35">
      <c r="B1019" s="8" t="s">
        <v>843</v>
      </c>
      <c r="C1019" s="10" t="s">
        <v>4</v>
      </c>
      <c r="D1019" s="10">
        <v>0.1001816515509338</v>
      </c>
      <c r="E1019" s="10" t="s">
        <v>4</v>
      </c>
    </row>
    <row r="1020" spans="2:5" x14ac:dyDescent="0.35">
      <c r="B1020" s="8" t="s">
        <v>844</v>
      </c>
      <c r="C1020" s="9" t="s">
        <v>4</v>
      </c>
      <c r="D1020" s="9">
        <v>6.6422825721607875E-2</v>
      </c>
      <c r="E1020" s="9" t="s">
        <v>4</v>
      </c>
    </row>
    <row r="1021" spans="2:5" x14ac:dyDescent="0.35">
      <c r="B1021" s="8" t="s">
        <v>845</v>
      </c>
      <c r="C1021" s="10" t="s">
        <v>4</v>
      </c>
      <c r="D1021" s="10">
        <v>0.11844343369445193</v>
      </c>
      <c r="E1021" s="10" t="s">
        <v>4</v>
      </c>
    </row>
    <row r="1022" spans="2:5" x14ac:dyDescent="0.35">
      <c r="B1022" s="8" t="s">
        <v>846</v>
      </c>
      <c r="C1022" s="9" t="s">
        <v>4</v>
      </c>
      <c r="D1022" s="9">
        <v>7.3250955226728781E-2</v>
      </c>
      <c r="E1022" s="9" t="s">
        <v>4</v>
      </c>
    </row>
    <row r="1023" spans="2:5" x14ac:dyDescent="0.35">
      <c r="B1023" s="8" t="s">
        <v>847</v>
      </c>
      <c r="C1023" s="10" t="s">
        <v>4</v>
      </c>
      <c r="D1023" s="10">
        <v>7.3567351049945467E-2</v>
      </c>
      <c r="E1023" s="10" t="s">
        <v>4</v>
      </c>
    </row>
    <row r="1024" spans="2:5" x14ac:dyDescent="0.35">
      <c r="B1024" s="8" t="s">
        <v>848</v>
      </c>
      <c r="C1024" s="9" t="s">
        <v>4</v>
      </c>
      <c r="D1024" s="9">
        <v>0.12077568090260338</v>
      </c>
      <c r="E1024" s="9" t="s">
        <v>4</v>
      </c>
    </row>
    <row r="1025" spans="2:5" x14ac:dyDescent="0.35">
      <c r="B1025" s="8" t="s">
        <v>849</v>
      </c>
      <c r="C1025" s="10" t="s">
        <v>4</v>
      </c>
      <c r="D1025" s="10">
        <v>0.11080633268587878</v>
      </c>
      <c r="E1025" s="10" t="s">
        <v>4</v>
      </c>
    </row>
    <row r="1026" spans="2:5" x14ac:dyDescent="0.35">
      <c r="B1026" s="8" t="s">
        <v>850</v>
      </c>
      <c r="C1026" s="9" t="s">
        <v>4</v>
      </c>
      <c r="D1026" s="9">
        <v>7.5372173961207489E-2</v>
      </c>
      <c r="E1026" s="9" t="s">
        <v>4</v>
      </c>
    </row>
    <row r="1027" spans="2:5" x14ac:dyDescent="0.35">
      <c r="B1027" s="8" t="s">
        <v>851</v>
      </c>
      <c r="C1027" s="10" t="s">
        <v>4</v>
      </c>
      <c r="D1027" s="10">
        <v>7.0731211469076405E-2</v>
      </c>
      <c r="E1027" s="10" t="s">
        <v>4</v>
      </c>
    </row>
    <row r="1028" spans="2:5" x14ac:dyDescent="0.35">
      <c r="B1028" s="8" t="s">
        <v>852</v>
      </c>
      <c r="C1028" s="9" t="s">
        <v>4</v>
      </c>
      <c r="D1028" s="9">
        <v>6.8190625765804341E-2</v>
      </c>
      <c r="E1028" s="9" t="s">
        <v>4</v>
      </c>
    </row>
    <row r="1029" spans="2:5" x14ac:dyDescent="0.35">
      <c r="B1029" s="8" t="s">
        <v>853</v>
      </c>
      <c r="C1029" s="10" t="s">
        <v>4</v>
      </c>
      <c r="D1029" s="10">
        <v>9.2823258784899304E-2</v>
      </c>
      <c r="E1029" s="10" t="s">
        <v>4</v>
      </c>
    </row>
    <row r="1030" spans="2:5" x14ac:dyDescent="0.35">
      <c r="B1030" s="8" t="s">
        <v>854</v>
      </c>
      <c r="C1030" s="9" t="s">
        <v>4</v>
      </c>
      <c r="D1030" s="9">
        <v>7.861765666379017E-2</v>
      </c>
      <c r="E1030" s="9" t="s">
        <v>4</v>
      </c>
    </row>
    <row r="1031" spans="2:5" x14ac:dyDescent="0.35">
      <c r="B1031" s="8" t="s">
        <v>855</v>
      </c>
      <c r="C1031" s="10" t="s">
        <v>4</v>
      </c>
      <c r="D1031" s="10">
        <v>7.8836868848772557E-2</v>
      </c>
      <c r="E1031" s="10" t="s">
        <v>4</v>
      </c>
    </row>
    <row r="1032" spans="2:5" x14ac:dyDescent="0.35">
      <c r="B1032" s="8" t="s">
        <v>856</v>
      </c>
      <c r="C1032" s="9" t="s">
        <v>4</v>
      </c>
      <c r="D1032" s="9">
        <v>6.2901522246996577E-2</v>
      </c>
      <c r="E1032" s="9" t="s">
        <v>4</v>
      </c>
    </row>
    <row r="1033" spans="2:5" x14ac:dyDescent="0.35">
      <c r="B1033" s="8" t="s">
        <v>857</v>
      </c>
      <c r="C1033" s="10" t="s">
        <v>4</v>
      </c>
      <c r="D1033" s="10">
        <v>9.4265390693351298E-2</v>
      </c>
      <c r="E1033" s="10" t="s">
        <v>4</v>
      </c>
    </row>
    <row r="1034" spans="2:5" x14ac:dyDescent="0.35">
      <c r="B1034" s="8" t="s">
        <v>858</v>
      </c>
      <c r="C1034" s="9" t="s">
        <v>4</v>
      </c>
      <c r="D1034" s="9">
        <v>0.12935290286791112</v>
      </c>
      <c r="E1034" s="9" t="s">
        <v>4</v>
      </c>
    </row>
    <row r="1035" spans="2:5" x14ac:dyDescent="0.35">
      <c r="B1035" s="8" t="s">
        <v>859</v>
      </c>
      <c r="C1035" s="10" t="s">
        <v>4</v>
      </c>
      <c r="D1035" s="10">
        <v>8.7953344763735022E-2</v>
      </c>
      <c r="E1035" s="10" t="s">
        <v>4</v>
      </c>
    </row>
    <row r="1036" spans="2:5" x14ac:dyDescent="0.35">
      <c r="B1036" s="8" t="s">
        <v>860</v>
      </c>
      <c r="C1036" s="9" t="s">
        <v>4</v>
      </c>
      <c r="D1036" s="9">
        <v>0.13005327109672851</v>
      </c>
      <c r="E1036" s="9" t="s">
        <v>4</v>
      </c>
    </row>
    <row r="1037" spans="2:5" x14ac:dyDescent="0.35">
      <c r="B1037" s="8" t="s">
        <v>861</v>
      </c>
      <c r="C1037" s="10" t="s">
        <v>4</v>
      </c>
      <c r="D1037" s="10">
        <v>8.0792293996257161E-2</v>
      </c>
      <c r="E1037" s="10" t="s">
        <v>4</v>
      </c>
    </row>
    <row r="1038" spans="2:5" x14ac:dyDescent="0.35">
      <c r="B1038" s="8" t="s">
        <v>862</v>
      </c>
      <c r="C1038" s="9" t="s">
        <v>4</v>
      </c>
      <c r="D1038" s="9">
        <v>8.5856458274911229E-2</v>
      </c>
      <c r="E1038" s="9" t="s">
        <v>4</v>
      </c>
    </row>
    <row r="1039" spans="2:5" x14ac:dyDescent="0.35">
      <c r="B1039" s="8" t="s">
        <v>863</v>
      </c>
      <c r="C1039" s="10" t="s">
        <v>4</v>
      </c>
      <c r="D1039" s="10">
        <v>8.1374392243343391E-2</v>
      </c>
      <c r="E1039" s="10" t="s">
        <v>4</v>
      </c>
    </row>
    <row r="1040" spans="2:5" x14ac:dyDescent="0.35">
      <c r="B1040" s="8" t="s">
        <v>864</v>
      </c>
      <c r="C1040" s="9" t="s">
        <v>4</v>
      </c>
      <c r="D1040" s="9">
        <v>7.2245110067599566E-2</v>
      </c>
      <c r="E1040" s="9" t="s">
        <v>4</v>
      </c>
    </row>
    <row r="1041" spans="2:5" x14ac:dyDescent="0.35">
      <c r="B1041" s="8" t="s">
        <v>865</v>
      </c>
      <c r="C1041" s="10" t="s">
        <v>4</v>
      </c>
      <c r="D1041" s="10">
        <v>0.11050442966537499</v>
      </c>
      <c r="E1041" s="10" t="s">
        <v>4</v>
      </c>
    </row>
    <row r="1042" spans="2:5" x14ac:dyDescent="0.35">
      <c r="B1042" s="8" t="s">
        <v>866</v>
      </c>
      <c r="C1042" s="9" t="s">
        <v>4</v>
      </c>
      <c r="D1042" s="9">
        <v>9.3640167901836213E-2</v>
      </c>
      <c r="E1042" s="9" t="s">
        <v>4</v>
      </c>
    </row>
    <row r="1043" spans="2:5" x14ac:dyDescent="0.35">
      <c r="B1043" s="8" t="s">
        <v>867</v>
      </c>
      <c r="C1043" s="10" t="s">
        <v>4</v>
      </c>
      <c r="D1043" s="10">
        <v>4.2556614768710005E-2</v>
      </c>
      <c r="E1043" s="10" t="s">
        <v>4</v>
      </c>
    </row>
    <row r="1044" spans="2:5" x14ac:dyDescent="0.35">
      <c r="B1044" s="8" t="s">
        <v>868</v>
      </c>
      <c r="C1044" s="9" t="s">
        <v>4</v>
      </c>
      <c r="D1044" s="9">
        <v>7.0928416512873987E-2</v>
      </c>
      <c r="E1044" s="9" t="s">
        <v>4</v>
      </c>
    </row>
    <row r="1045" spans="2:5" x14ac:dyDescent="0.35">
      <c r="B1045" s="8" t="s">
        <v>869</v>
      </c>
      <c r="C1045" s="10" t="s">
        <v>4</v>
      </c>
      <c r="D1045" s="10">
        <v>8.543099622747316E-2</v>
      </c>
      <c r="E1045" s="10" t="s">
        <v>4</v>
      </c>
    </row>
    <row r="1046" spans="2:5" x14ac:dyDescent="0.35">
      <c r="B1046" s="8" t="s">
        <v>870</v>
      </c>
      <c r="C1046" s="9" t="s">
        <v>4</v>
      </c>
      <c r="D1046" s="9">
        <v>3.6607675339783069E-2</v>
      </c>
      <c r="E1046" s="9" t="s">
        <v>4</v>
      </c>
    </row>
    <row r="1047" spans="2:5" x14ac:dyDescent="0.35">
      <c r="B1047" s="8" t="s">
        <v>871</v>
      </c>
      <c r="C1047" s="10" t="s">
        <v>4</v>
      </c>
      <c r="D1047" s="10">
        <v>0.15394609213647789</v>
      </c>
      <c r="E1047" s="10" t="s">
        <v>4</v>
      </c>
    </row>
    <row r="1048" spans="2:5" x14ac:dyDescent="0.35">
      <c r="B1048" s="8" t="s">
        <v>872</v>
      </c>
      <c r="C1048" s="9" t="s">
        <v>4</v>
      </c>
      <c r="D1048" s="9">
        <v>6.4393678902981144E-2</v>
      </c>
      <c r="E1048" s="9" t="s">
        <v>4</v>
      </c>
    </row>
    <row r="1049" spans="2:5" x14ac:dyDescent="0.35">
      <c r="B1049" s="8" t="s">
        <v>873</v>
      </c>
      <c r="C1049" s="10" t="s">
        <v>4</v>
      </c>
      <c r="D1049" s="10">
        <v>4.4441929870028957E-2</v>
      </c>
      <c r="E1049" s="10" t="s">
        <v>4</v>
      </c>
    </row>
    <row r="1050" spans="2:5" x14ac:dyDescent="0.35">
      <c r="B1050" s="8" t="s">
        <v>874</v>
      </c>
      <c r="C1050" s="9" t="s">
        <v>4</v>
      </c>
      <c r="D1050" s="9">
        <v>4.3192285035027311E-2</v>
      </c>
      <c r="E1050" s="9" t="s">
        <v>4</v>
      </c>
    </row>
    <row r="1051" spans="2:5" x14ac:dyDescent="0.35">
      <c r="B1051" s="8" t="s">
        <v>875</v>
      </c>
      <c r="C1051" s="10" t="s">
        <v>4</v>
      </c>
      <c r="D1051" s="10">
        <v>7.711823761137529E-2</v>
      </c>
      <c r="E1051" s="10" t="s">
        <v>4</v>
      </c>
    </row>
    <row r="1052" spans="2:5" x14ac:dyDescent="0.35">
      <c r="B1052" s="8" t="s">
        <v>876</v>
      </c>
      <c r="C1052" s="9" t="s">
        <v>4</v>
      </c>
      <c r="D1052" s="9">
        <v>7.1619978965088676E-2</v>
      </c>
      <c r="E1052" s="9" t="s">
        <v>4</v>
      </c>
    </row>
    <row r="1053" spans="2:5" x14ac:dyDescent="0.35">
      <c r="B1053" s="8" t="s">
        <v>877</v>
      </c>
      <c r="C1053" s="10" t="s">
        <v>4</v>
      </c>
      <c r="D1053" s="10">
        <v>0.13472874597157825</v>
      </c>
      <c r="E1053" s="10" t="s">
        <v>4</v>
      </c>
    </row>
    <row r="1054" spans="2:5" x14ac:dyDescent="0.35">
      <c r="B1054" s="8" t="s">
        <v>878</v>
      </c>
      <c r="C1054" s="9" t="s">
        <v>4</v>
      </c>
      <c r="D1054" s="9">
        <v>5.7676854127220761E-2</v>
      </c>
      <c r="E1054" s="9" t="s">
        <v>4</v>
      </c>
    </row>
    <row r="1055" spans="2:5" x14ac:dyDescent="0.35">
      <c r="B1055" s="8" t="s">
        <v>879</v>
      </c>
      <c r="C1055" s="10" t="s">
        <v>4</v>
      </c>
      <c r="D1055" s="10">
        <v>7.8376946569181677E-2</v>
      </c>
      <c r="E1055" s="10" t="s">
        <v>4</v>
      </c>
    </row>
    <row r="1056" spans="2:5" x14ac:dyDescent="0.35">
      <c r="B1056" s="8" t="s">
        <v>880</v>
      </c>
      <c r="C1056" s="9" t="s">
        <v>4</v>
      </c>
      <c r="D1056" s="9">
        <v>4.5096059511094411E-2</v>
      </c>
      <c r="E1056" s="9" t="s">
        <v>4</v>
      </c>
    </row>
    <row r="1057" spans="2:21" x14ac:dyDescent="0.35">
      <c r="B1057" s="8" t="s">
        <v>881</v>
      </c>
      <c r="C1057" s="10" t="s">
        <v>4</v>
      </c>
      <c r="D1057" s="10">
        <v>5.4680100079207317E-2</v>
      </c>
      <c r="E1057" s="10" t="s">
        <v>4</v>
      </c>
    </row>
    <row r="1058" spans="2:21" x14ac:dyDescent="0.35">
      <c r="B1058" s="8" t="s">
        <v>882</v>
      </c>
      <c r="C1058" s="9" t="s">
        <v>4</v>
      </c>
      <c r="D1058" s="9">
        <v>0.1333012908287646</v>
      </c>
      <c r="E1058" s="9" t="s">
        <v>4</v>
      </c>
    </row>
    <row r="1059" spans="2:21" x14ac:dyDescent="0.35">
      <c r="B1059" s="8" t="s">
        <v>883</v>
      </c>
      <c r="C1059" s="10" t="s">
        <v>4</v>
      </c>
      <c r="D1059" s="10">
        <v>0.10511221513820558</v>
      </c>
      <c r="E1059" s="10" t="s">
        <v>4</v>
      </c>
    </row>
    <row r="1060" spans="2:21" x14ac:dyDescent="0.35">
      <c r="B1060" s="8" t="s">
        <v>884</v>
      </c>
      <c r="C1060" s="9" t="s">
        <v>4</v>
      </c>
      <c r="D1060" s="9">
        <v>0.10394766300487485</v>
      </c>
      <c r="E1060" s="9" t="s">
        <v>4</v>
      </c>
    </row>
    <row r="1061" spans="2:21" x14ac:dyDescent="0.35">
      <c r="B1061" s="8" t="s">
        <v>885</v>
      </c>
      <c r="C1061" s="10" t="s">
        <v>4</v>
      </c>
      <c r="D1061" s="10">
        <v>9.0473493501236513E-2</v>
      </c>
      <c r="E1061" s="10" t="s">
        <v>4</v>
      </c>
    </row>
    <row r="1062" spans="2:21" x14ac:dyDescent="0.35">
      <c r="B1062" s="8" t="s">
        <v>886</v>
      </c>
      <c r="C1062" s="9" t="s">
        <v>4</v>
      </c>
      <c r="D1062" s="9">
        <v>5.7987836198973325E-2</v>
      </c>
      <c r="E1062" s="9" t="s">
        <v>4</v>
      </c>
    </row>
    <row r="1063" spans="2:21" x14ac:dyDescent="0.35">
      <c r="B1063" s="8" t="s">
        <v>887</v>
      </c>
      <c r="C1063" s="10" t="s">
        <v>4</v>
      </c>
      <c r="D1063" s="10">
        <v>8.8543149268486054E-2</v>
      </c>
      <c r="E1063" s="10" t="s">
        <v>4</v>
      </c>
    </row>
    <row r="1064" spans="2:21" x14ac:dyDescent="0.35">
      <c r="B1064" s="8" t="s">
        <v>888</v>
      </c>
      <c r="C1064" s="9" t="s">
        <v>4</v>
      </c>
      <c r="D1064" s="9">
        <v>7.8912335452066801E-2</v>
      </c>
      <c r="E1064" s="9" t="s">
        <v>4</v>
      </c>
    </row>
    <row r="1065" spans="2:21" x14ac:dyDescent="0.35">
      <c r="B1065" s="8" t="s">
        <v>889</v>
      </c>
      <c r="C1065" s="10" t="s">
        <v>4</v>
      </c>
      <c r="D1065" s="10">
        <v>0.10489006476132395</v>
      </c>
      <c r="E1065" s="10" t="s">
        <v>4</v>
      </c>
    </row>
    <row r="1066" spans="2:21" x14ac:dyDescent="0.35">
      <c r="B1066" s="8" t="s">
        <v>890</v>
      </c>
      <c r="C1066" s="9" t="s">
        <v>4</v>
      </c>
      <c r="D1066" s="9">
        <v>5.3492683609351221E-2</v>
      </c>
      <c r="E1066" s="9" t="s">
        <v>4</v>
      </c>
    </row>
    <row r="1067" spans="2:21" x14ac:dyDescent="0.35">
      <c r="B1067" s="8" t="s">
        <v>891</v>
      </c>
      <c r="C1067" s="10" t="s">
        <v>4</v>
      </c>
      <c r="D1067" s="10">
        <v>6.6841931150377704E-2</v>
      </c>
      <c r="E1067" s="10" t="s">
        <v>4</v>
      </c>
    </row>
    <row r="1068" spans="2:21" x14ac:dyDescent="0.35">
      <c r="B1068" s="8" t="s">
        <v>892</v>
      </c>
      <c r="C1068" s="9" t="s">
        <v>4</v>
      </c>
      <c r="D1068" s="9">
        <v>7.4743844460402248E-2</v>
      </c>
      <c r="E1068" s="9" t="s">
        <v>4</v>
      </c>
    </row>
    <row r="1069" spans="2:21" x14ac:dyDescent="0.35">
      <c r="B1069" s="8" t="s">
        <v>893</v>
      </c>
      <c r="C1069" s="10" t="s">
        <v>4</v>
      </c>
      <c r="D1069" s="10">
        <v>0.11288468147310916</v>
      </c>
      <c r="E1069" s="10" t="s">
        <v>4</v>
      </c>
    </row>
    <row r="1070" spans="2:21" ht="10" customHeight="1" x14ac:dyDescent="0.35"/>
    <row r="1072" spans="2:21" ht="15.5" x14ac:dyDescent="0.35">
      <c r="B1072" s="11" t="s">
        <v>10</v>
      </c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</row>
    <row r="1073" spans="2:7" ht="5.15" customHeight="1" x14ac:dyDescent="0.35"/>
    <row r="1075" spans="2:7" x14ac:dyDescent="0.35">
      <c r="B1075" s="12" t="s">
        <v>379</v>
      </c>
    </row>
    <row r="1076" spans="2:7" ht="5.15" customHeight="1" x14ac:dyDescent="0.35"/>
    <row r="1077" spans="2:7" x14ac:dyDescent="0.35">
      <c r="B1077" s="7" t="s">
        <v>4</v>
      </c>
      <c r="C1077" s="8" t="s">
        <v>380</v>
      </c>
      <c r="D1077" s="8" t="s">
        <v>381</v>
      </c>
      <c r="E1077" s="8" t="s">
        <v>382</v>
      </c>
      <c r="F1077" s="8" t="s">
        <v>383</v>
      </c>
      <c r="G1077" s="8" t="s">
        <v>384</v>
      </c>
    </row>
    <row r="1078" spans="2:7" x14ac:dyDescent="0.35">
      <c r="B1078" s="8" t="s">
        <v>11</v>
      </c>
      <c r="C1078" s="9">
        <v>8.0294514517521218E-2</v>
      </c>
      <c r="D1078" s="9">
        <v>8.3827911069742064E-2</v>
      </c>
      <c r="E1078" s="9">
        <v>2.8964415827899603E-2</v>
      </c>
      <c r="F1078" s="9">
        <v>2.7721779370457234</v>
      </c>
      <c r="G1078" s="13">
        <v>5.7759811841719966E-3</v>
      </c>
    </row>
    <row r="1079" spans="2:7" ht="10" customHeight="1" x14ac:dyDescent="0.35"/>
    <row r="1081" spans="2:7" x14ac:dyDescent="0.35">
      <c r="B1081" s="12" t="s">
        <v>388</v>
      </c>
    </row>
    <row r="1082" spans="2:7" ht="5.15" customHeight="1" x14ac:dyDescent="0.35"/>
    <row r="1083" spans="2:7" x14ac:dyDescent="0.35">
      <c r="B1083" s="7" t="s">
        <v>4</v>
      </c>
      <c r="C1083" s="8" t="s">
        <v>380</v>
      </c>
      <c r="D1083" s="8" t="s">
        <v>381</v>
      </c>
      <c r="E1083" s="8" t="s">
        <v>389</v>
      </c>
      <c r="F1083" s="8" t="s">
        <v>390</v>
      </c>
    </row>
    <row r="1084" spans="2:7" x14ac:dyDescent="0.35">
      <c r="B1084" s="8" t="s">
        <v>11</v>
      </c>
      <c r="C1084" s="9">
        <v>8.0294514517521218E-2</v>
      </c>
      <c r="D1084" s="9">
        <v>8.3827911069742064E-2</v>
      </c>
      <c r="E1084" s="9">
        <v>3.0137920942847736E-2</v>
      </c>
      <c r="F1084" s="9">
        <v>0.14184626889709737</v>
      </c>
    </row>
    <row r="1085" spans="2:7" ht="10" customHeight="1" x14ac:dyDescent="0.35"/>
    <row r="1087" spans="2:7" x14ac:dyDescent="0.35">
      <c r="B1087" s="12" t="s">
        <v>391</v>
      </c>
    </row>
    <row r="1088" spans="2:7" ht="5.15" customHeight="1" x14ac:dyDescent="0.35"/>
    <row r="1089" spans="2:7" x14ac:dyDescent="0.35">
      <c r="B1089" s="7" t="s">
        <v>4</v>
      </c>
      <c r="C1089" s="8" t="s">
        <v>380</v>
      </c>
      <c r="D1089" s="8" t="s">
        <v>381</v>
      </c>
      <c r="E1089" s="8" t="s">
        <v>392</v>
      </c>
      <c r="F1089" s="8" t="s">
        <v>389</v>
      </c>
      <c r="G1089" s="8" t="s">
        <v>390</v>
      </c>
    </row>
    <row r="1090" spans="2:7" x14ac:dyDescent="0.35">
      <c r="B1090" s="8" t="s">
        <v>11</v>
      </c>
      <c r="C1090" s="9">
        <v>8.0294514517521218E-2</v>
      </c>
      <c r="D1090" s="9">
        <v>8.3827911069742064E-2</v>
      </c>
      <c r="E1090" s="9">
        <v>3.5333965522208466E-3</v>
      </c>
      <c r="F1090" s="9">
        <v>2.9622687466596548E-2</v>
      </c>
      <c r="G1090" s="9">
        <v>0.14068083258578173</v>
      </c>
    </row>
    <row r="1091" spans="2:7" ht="10" customHeight="1" x14ac:dyDescent="0.35"/>
    <row r="1093" spans="2:7" x14ac:dyDescent="0.35">
      <c r="B1093" s="12" t="s">
        <v>393</v>
      </c>
    </row>
    <row r="1094" spans="2:7" ht="5.15" customHeight="1" x14ac:dyDescent="0.35"/>
    <row r="1095" spans="2:7" x14ac:dyDescent="0.35">
      <c r="B1095" s="7" t="s">
        <v>4</v>
      </c>
      <c r="C1095" s="8" t="s">
        <v>11</v>
      </c>
    </row>
    <row r="1096" spans="2:7" x14ac:dyDescent="0.35">
      <c r="B1096" s="8" t="s">
        <v>394</v>
      </c>
      <c r="C1096" s="9">
        <v>4.3215731384618143E-2</v>
      </c>
    </row>
    <row r="1097" spans="2:7" x14ac:dyDescent="0.35">
      <c r="B1097" s="8" t="s">
        <v>395</v>
      </c>
      <c r="C1097" s="10">
        <v>0.1144087009470334</v>
      </c>
    </row>
    <row r="1098" spans="2:7" x14ac:dyDescent="0.35">
      <c r="B1098" s="8" t="s">
        <v>396</v>
      </c>
      <c r="C1098" s="9">
        <v>0.15726894392118659</v>
      </c>
    </row>
    <row r="1099" spans="2:7" x14ac:dyDescent="0.35">
      <c r="B1099" s="8" t="s">
        <v>397</v>
      </c>
      <c r="C1099" s="10">
        <v>9.6199559824006964E-2</v>
      </c>
    </row>
    <row r="1100" spans="2:7" x14ac:dyDescent="0.35">
      <c r="B1100" s="8" t="s">
        <v>398</v>
      </c>
      <c r="C1100" s="9">
        <v>9.8689349426713618E-2</v>
      </c>
    </row>
    <row r="1101" spans="2:7" x14ac:dyDescent="0.35">
      <c r="B1101" s="8" t="s">
        <v>399</v>
      </c>
      <c r="C1101" s="10">
        <v>6.8693270198685263E-2</v>
      </c>
    </row>
    <row r="1102" spans="2:7" x14ac:dyDescent="0.35">
      <c r="B1102" s="8" t="s">
        <v>400</v>
      </c>
      <c r="C1102" s="9">
        <v>6.91399805101508E-2</v>
      </c>
    </row>
    <row r="1103" spans="2:7" x14ac:dyDescent="0.35">
      <c r="B1103" s="8" t="s">
        <v>401</v>
      </c>
      <c r="C1103" s="10">
        <v>6.3955674426924403E-2</v>
      </c>
    </row>
    <row r="1104" spans="2:7" x14ac:dyDescent="0.35">
      <c r="B1104" s="8" t="s">
        <v>402</v>
      </c>
      <c r="C1104" s="9">
        <v>4.3945878508133134E-2</v>
      </c>
    </row>
    <row r="1105" spans="2:3" x14ac:dyDescent="0.35">
      <c r="B1105" s="8" t="s">
        <v>403</v>
      </c>
      <c r="C1105" s="10">
        <v>8.3267175404356117E-2</v>
      </c>
    </row>
    <row r="1106" spans="2:3" x14ac:dyDescent="0.35">
      <c r="B1106" s="8" t="s">
        <v>404</v>
      </c>
      <c r="C1106" s="9">
        <v>0.10168124423458105</v>
      </c>
    </row>
    <row r="1107" spans="2:3" x14ac:dyDescent="0.35">
      <c r="B1107" s="8" t="s">
        <v>405</v>
      </c>
      <c r="C1107" s="10">
        <v>0.10016951814114539</v>
      </c>
    </row>
    <row r="1108" spans="2:3" x14ac:dyDescent="0.35">
      <c r="B1108" s="8" t="s">
        <v>406</v>
      </c>
      <c r="C1108" s="9">
        <v>9.786595482775709E-2</v>
      </c>
    </row>
    <row r="1109" spans="2:3" x14ac:dyDescent="0.35">
      <c r="B1109" s="8" t="s">
        <v>407</v>
      </c>
      <c r="C1109" s="10">
        <v>9.3103559686014387E-2</v>
      </c>
    </row>
    <row r="1110" spans="2:3" x14ac:dyDescent="0.35">
      <c r="B1110" s="8" t="s">
        <v>408</v>
      </c>
      <c r="C1110" s="9">
        <v>4.6200309955932904E-2</v>
      </c>
    </row>
    <row r="1111" spans="2:3" x14ac:dyDescent="0.35">
      <c r="B1111" s="8" t="s">
        <v>409</v>
      </c>
      <c r="C1111" s="10">
        <v>7.7889792693889334E-2</v>
      </c>
    </row>
    <row r="1112" spans="2:3" x14ac:dyDescent="0.35">
      <c r="B1112" s="8" t="s">
        <v>410</v>
      </c>
      <c r="C1112" s="9">
        <v>8.0256630941070883E-2</v>
      </c>
    </row>
    <row r="1113" spans="2:3" x14ac:dyDescent="0.35">
      <c r="B1113" s="8" t="s">
        <v>411</v>
      </c>
      <c r="C1113" s="10">
        <v>8.7244394432534719E-2</v>
      </c>
    </row>
    <row r="1114" spans="2:3" x14ac:dyDescent="0.35">
      <c r="B1114" s="8" t="s">
        <v>412</v>
      </c>
      <c r="C1114" s="9">
        <v>5.2282739209643485E-2</v>
      </c>
    </row>
    <row r="1115" spans="2:3" x14ac:dyDescent="0.35">
      <c r="B1115" s="8" t="s">
        <v>413</v>
      </c>
      <c r="C1115" s="10">
        <v>0.16309724570777206</v>
      </c>
    </row>
    <row r="1116" spans="2:3" x14ac:dyDescent="0.35">
      <c r="B1116" s="8" t="s">
        <v>414</v>
      </c>
      <c r="C1116" s="9">
        <v>6.5492449522214211E-2</v>
      </c>
    </row>
    <row r="1117" spans="2:3" x14ac:dyDescent="0.35">
      <c r="B1117" s="8" t="s">
        <v>415</v>
      </c>
      <c r="C1117" s="10">
        <v>3.7113043184675003E-2</v>
      </c>
    </row>
    <row r="1118" spans="2:3" x14ac:dyDescent="0.35">
      <c r="B1118" s="8" t="s">
        <v>416</v>
      </c>
      <c r="C1118" s="9">
        <v>8.5347836955070089E-2</v>
      </c>
    </row>
    <row r="1119" spans="2:3" x14ac:dyDescent="0.35">
      <c r="B1119" s="8" t="s">
        <v>417</v>
      </c>
      <c r="C1119" s="10">
        <v>8.0776243054906202E-2</v>
      </c>
    </row>
    <row r="1120" spans="2:3" x14ac:dyDescent="0.35">
      <c r="B1120" s="8" t="s">
        <v>418</v>
      </c>
      <c r="C1120" s="9">
        <v>6.3667862832281999E-2</v>
      </c>
    </row>
    <row r="1121" spans="2:3" x14ac:dyDescent="0.35">
      <c r="B1121" s="8" t="s">
        <v>419</v>
      </c>
      <c r="C1121" s="10">
        <v>0.11289791879420967</v>
      </c>
    </row>
    <row r="1122" spans="2:3" x14ac:dyDescent="0.35">
      <c r="B1122" s="8" t="s">
        <v>420</v>
      </c>
      <c r="C1122" s="9">
        <v>7.8685376581010422E-2</v>
      </c>
    </row>
    <row r="1123" spans="2:3" x14ac:dyDescent="0.35">
      <c r="B1123" s="8" t="s">
        <v>421</v>
      </c>
      <c r="C1123" s="10">
        <v>9.6899459380622957E-2</v>
      </c>
    </row>
    <row r="1124" spans="2:3" x14ac:dyDescent="0.35">
      <c r="B1124" s="8" t="s">
        <v>422</v>
      </c>
      <c r="C1124" s="9">
        <v>7.5630757941942184E-2</v>
      </c>
    </row>
    <row r="1125" spans="2:3" x14ac:dyDescent="0.35">
      <c r="B1125" s="8" t="s">
        <v>423</v>
      </c>
      <c r="C1125" s="10">
        <v>0.10531695767148039</v>
      </c>
    </row>
    <row r="1126" spans="2:3" x14ac:dyDescent="0.35">
      <c r="B1126" s="8" t="s">
        <v>424</v>
      </c>
      <c r="C1126" s="9">
        <v>0.14090751586560474</v>
      </c>
    </row>
    <row r="1127" spans="2:3" x14ac:dyDescent="0.35">
      <c r="B1127" s="8" t="s">
        <v>425</v>
      </c>
      <c r="C1127" s="10">
        <v>8.916939513453509E-2</v>
      </c>
    </row>
    <row r="1128" spans="2:3" x14ac:dyDescent="0.35">
      <c r="B1128" s="8" t="s">
        <v>426</v>
      </c>
      <c r="C1128" s="9">
        <v>5.9736368803900805E-2</v>
      </c>
    </row>
    <row r="1129" spans="2:3" x14ac:dyDescent="0.35">
      <c r="B1129" s="8" t="s">
        <v>427</v>
      </c>
      <c r="C1129" s="10">
        <v>2.2517374224812911E-2</v>
      </c>
    </row>
    <row r="1130" spans="2:3" x14ac:dyDescent="0.35">
      <c r="B1130" s="8" t="s">
        <v>428</v>
      </c>
      <c r="C1130" s="9">
        <v>7.5549818284997905E-2</v>
      </c>
    </row>
    <row r="1131" spans="2:3" x14ac:dyDescent="0.35">
      <c r="B1131" s="8" t="s">
        <v>429</v>
      </c>
      <c r="C1131" s="10">
        <v>0.12977834291476367</v>
      </c>
    </row>
    <row r="1132" spans="2:3" x14ac:dyDescent="0.35">
      <c r="B1132" s="8" t="s">
        <v>430</v>
      </c>
      <c r="C1132" s="9">
        <v>0.11303695511277544</v>
      </c>
    </row>
    <row r="1133" spans="2:3" x14ac:dyDescent="0.35">
      <c r="B1133" s="8" t="s">
        <v>431</v>
      </c>
      <c r="C1133" s="10">
        <v>6.629510660915644E-2</v>
      </c>
    </row>
    <row r="1134" spans="2:3" x14ac:dyDescent="0.35">
      <c r="B1134" s="8" t="s">
        <v>432</v>
      </c>
      <c r="C1134" s="9">
        <v>9.0027001970249959E-2</v>
      </c>
    </row>
    <row r="1135" spans="2:3" x14ac:dyDescent="0.35">
      <c r="B1135" s="8" t="s">
        <v>433</v>
      </c>
      <c r="C1135" s="10">
        <v>8.2059827858232223E-2</v>
      </c>
    </row>
    <row r="1136" spans="2:3" x14ac:dyDescent="0.35">
      <c r="B1136" s="8" t="s">
        <v>434</v>
      </c>
      <c r="C1136" s="9">
        <v>6.8241650594998801E-2</v>
      </c>
    </row>
    <row r="1137" spans="2:3" x14ac:dyDescent="0.35">
      <c r="B1137" s="8" t="s">
        <v>435</v>
      </c>
      <c r="C1137" s="10">
        <v>7.295906814370641E-2</v>
      </c>
    </row>
    <row r="1138" spans="2:3" x14ac:dyDescent="0.35">
      <c r="B1138" s="8" t="s">
        <v>436</v>
      </c>
      <c r="C1138" s="9">
        <v>6.4955665896254053E-2</v>
      </c>
    </row>
    <row r="1139" spans="2:3" x14ac:dyDescent="0.35">
      <c r="B1139" s="8" t="s">
        <v>437</v>
      </c>
      <c r="C1139" s="10">
        <v>0.10740695754181522</v>
      </c>
    </row>
    <row r="1140" spans="2:3" x14ac:dyDescent="0.35">
      <c r="B1140" s="8" t="s">
        <v>438</v>
      </c>
      <c r="C1140" s="9">
        <v>4.8049556616909579E-2</v>
      </c>
    </row>
    <row r="1141" spans="2:3" x14ac:dyDescent="0.35">
      <c r="B1141" s="8" t="s">
        <v>439</v>
      </c>
      <c r="C1141" s="10">
        <v>6.3407741009748012E-2</v>
      </c>
    </row>
    <row r="1142" spans="2:3" x14ac:dyDescent="0.35">
      <c r="B1142" s="8" t="s">
        <v>440</v>
      </c>
      <c r="C1142" s="9">
        <v>0.12352153110809916</v>
      </c>
    </row>
    <row r="1143" spans="2:3" x14ac:dyDescent="0.35">
      <c r="B1143" s="8" t="s">
        <v>441</v>
      </c>
      <c r="C1143" s="10">
        <v>7.8744080778045691E-2</v>
      </c>
    </row>
    <row r="1144" spans="2:3" x14ac:dyDescent="0.35">
      <c r="B1144" s="8" t="s">
        <v>442</v>
      </c>
      <c r="C1144" s="9">
        <v>8.6225895670454453E-2</v>
      </c>
    </row>
    <row r="1145" spans="2:3" x14ac:dyDescent="0.35">
      <c r="B1145" s="8" t="s">
        <v>443</v>
      </c>
      <c r="C1145" s="10">
        <v>6.8570645816397366E-2</v>
      </c>
    </row>
    <row r="1146" spans="2:3" x14ac:dyDescent="0.35">
      <c r="B1146" s="8" t="s">
        <v>444</v>
      </c>
      <c r="C1146" s="9">
        <v>7.1293513752067467E-2</v>
      </c>
    </row>
    <row r="1147" spans="2:3" x14ac:dyDescent="0.35">
      <c r="B1147" s="8" t="s">
        <v>445</v>
      </c>
      <c r="C1147" s="10">
        <v>9.7547676100065275E-2</v>
      </c>
    </row>
    <row r="1148" spans="2:3" x14ac:dyDescent="0.35">
      <c r="B1148" s="8" t="s">
        <v>446</v>
      </c>
      <c r="C1148" s="9">
        <v>5.8314337571542578E-2</v>
      </c>
    </row>
    <row r="1149" spans="2:3" x14ac:dyDescent="0.35">
      <c r="B1149" s="8" t="s">
        <v>447</v>
      </c>
      <c r="C1149" s="10">
        <v>3.2057165953630014E-2</v>
      </c>
    </row>
    <row r="1150" spans="2:3" x14ac:dyDescent="0.35">
      <c r="B1150" s="8" t="s">
        <v>448</v>
      </c>
      <c r="C1150" s="9">
        <v>7.7468558252597533E-2</v>
      </c>
    </row>
    <row r="1151" spans="2:3" x14ac:dyDescent="0.35">
      <c r="B1151" s="8" t="s">
        <v>449</v>
      </c>
      <c r="C1151" s="10">
        <v>8.6122288116443985E-2</v>
      </c>
    </row>
    <row r="1152" spans="2:3" x14ac:dyDescent="0.35">
      <c r="B1152" s="8" t="s">
        <v>450</v>
      </c>
      <c r="C1152" s="9">
        <v>0.10750971883252208</v>
      </c>
    </row>
    <row r="1153" spans="2:3" x14ac:dyDescent="0.35">
      <c r="B1153" s="8" t="s">
        <v>451</v>
      </c>
      <c r="C1153" s="10">
        <v>5.1735826649858027E-2</v>
      </c>
    </row>
    <row r="1154" spans="2:3" x14ac:dyDescent="0.35">
      <c r="B1154" s="8" t="s">
        <v>452</v>
      </c>
      <c r="C1154" s="9">
        <v>4.7668704925181701E-2</v>
      </c>
    </row>
    <row r="1155" spans="2:3" x14ac:dyDescent="0.35">
      <c r="B1155" s="8" t="s">
        <v>453</v>
      </c>
      <c r="C1155" s="10">
        <v>9.2592028729358761E-2</v>
      </c>
    </row>
    <row r="1156" spans="2:3" x14ac:dyDescent="0.35">
      <c r="B1156" s="8" t="s">
        <v>454</v>
      </c>
      <c r="C1156" s="9">
        <v>4.1027557119078323E-2</v>
      </c>
    </row>
    <row r="1157" spans="2:3" x14ac:dyDescent="0.35">
      <c r="B1157" s="8" t="s">
        <v>455</v>
      </c>
      <c r="C1157" s="10">
        <v>4.6591827491724594E-2</v>
      </c>
    </row>
    <row r="1158" spans="2:3" x14ac:dyDescent="0.35">
      <c r="B1158" s="8" t="s">
        <v>456</v>
      </c>
      <c r="C1158" s="9">
        <v>6.3576163449689013E-2</v>
      </c>
    </row>
    <row r="1159" spans="2:3" x14ac:dyDescent="0.35">
      <c r="B1159" s="8" t="s">
        <v>457</v>
      </c>
      <c r="C1159" s="10">
        <v>9.8096659782890741E-2</v>
      </c>
    </row>
    <row r="1160" spans="2:3" x14ac:dyDescent="0.35">
      <c r="B1160" s="8" t="s">
        <v>458</v>
      </c>
      <c r="C1160" s="9">
        <v>7.7935508942188397E-2</v>
      </c>
    </row>
    <row r="1161" spans="2:3" x14ac:dyDescent="0.35">
      <c r="B1161" s="8" t="s">
        <v>459</v>
      </c>
      <c r="C1161" s="10">
        <v>7.2875885195979179E-2</v>
      </c>
    </row>
    <row r="1162" spans="2:3" x14ac:dyDescent="0.35">
      <c r="B1162" s="8" t="s">
        <v>460</v>
      </c>
      <c r="C1162" s="9">
        <v>4.2496760031770026E-2</v>
      </c>
    </row>
    <row r="1163" spans="2:3" x14ac:dyDescent="0.35">
      <c r="B1163" s="8" t="s">
        <v>461</v>
      </c>
      <c r="C1163" s="10">
        <v>0.11167058709484103</v>
      </c>
    </row>
    <row r="1164" spans="2:3" x14ac:dyDescent="0.35">
      <c r="B1164" s="8" t="s">
        <v>462</v>
      </c>
      <c r="C1164" s="9">
        <v>9.6082349311305326E-2</v>
      </c>
    </row>
    <row r="1165" spans="2:3" x14ac:dyDescent="0.35">
      <c r="B1165" s="8" t="s">
        <v>463</v>
      </c>
      <c r="C1165" s="10">
        <v>5.4873018027490755E-2</v>
      </c>
    </row>
    <row r="1166" spans="2:3" x14ac:dyDescent="0.35">
      <c r="B1166" s="8" t="s">
        <v>464</v>
      </c>
      <c r="C1166" s="9">
        <v>0.10990818615333121</v>
      </c>
    </row>
    <row r="1167" spans="2:3" x14ac:dyDescent="0.35">
      <c r="B1167" s="8" t="s">
        <v>465</v>
      </c>
      <c r="C1167" s="10">
        <v>7.7679599562840582E-2</v>
      </c>
    </row>
    <row r="1168" spans="2:3" x14ac:dyDescent="0.35">
      <c r="B1168" s="8" t="s">
        <v>466</v>
      </c>
      <c r="C1168" s="9">
        <v>9.2426975057626912E-2</v>
      </c>
    </row>
    <row r="1169" spans="2:3" x14ac:dyDescent="0.35">
      <c r="B1169" s="8" t="s">
        <v>467</v>
      </c>
      <c r="C1169" s="10">
        <v>8.0308960393251458E-2</v>
      </c>
    </row>
    <row r="1170" spans="2:3" x14ac:dyDescent="0.35">
      <c r="B1170" s="8" t="s">
        <v>468</v>
      </c>
      <c r="C1170" s="9">
        <v>0.12881967004196196</v>
      </c>
    </row>
    <row r="1171" spans="2:3" x14ac:dyDescent="0.35">
      <c r="B1171" s="8" t="s">
        <v>469</v>
      </c>
      <c r="C1171" s="10">
        <v>0.12838648860776611</v>
      </c>
    </row>
    <row r="1172" spans="2:3" x14ac:dyDescent="0.35">
      <c r="B1172" s="8" t="s">
        <v>470</v>
      </c>
      <c r="C1172" s="9">
        <v>2.9622687466596548E-2</v>
      </c>
    </row>
    <row r="1173" spans="2:3" x14ac:dyDescent="0.35">
      <c r="B1173" s="8" t="s">
        <v>471</v>
      </c>
      <c r="C1173" s="10">
        <v>7.5808783883056466E-2</v>
      </c>
    </row>
    <row r="1174" spans="2:3" x14ac:dyDescent="0.35">
      <c r="B1174" s="8" t="s">
        <v>472</v>
      </c>
      <c r="C1174" s="9">
        <v>2.6066247143602412E-2</v>
      </c>
    </row>
    <row r="1175" spans="2:3" x14ac:dyDescent="0.35">
      <c r="B1175" s="8" t="s">
        <v>473</v>
      </c>
      <c r="C1175" s="10">
        <v>0.12646088100585645</v>
      </c>
    </row>
    <row r="1176" spans="2:3" x14ac:dyDescent="0.35">
      <c r="B1176" s="8" t="s">
        <v>474</v>
      </c>
      <c r="C1176" s="9">
        <v>0.10354936666100456</v>
      </c>
    </row>
    <row r="1177" spans="2:3" x14ac:dyDescent="0.35">
      <c r="B1177" s="8" t="s">
        <v>475</v>
      </c>
      <c r="C1177" s="10">
        <v>0.11988181446126191</v>
      </c>
    </row>
    <row r="1178" spans="2:3" x14ac:dyDescent="0.35">
      <c r="B1178" s="8" t="s">
        <v>476</v>
      </c>
      <c r="C1178" s="9">
        <v>0.10132639620977431</v>
      </c>
    </row>
    <row r="1179" spans="2:3" x14ac:dyDescent="0.35">
      <c r="B1179" s="8" t="s">
        <v>477</v>
      </c>
      <c r="C1179" s="10">
        <v>9.0938067178743809E-2</v>
      </c>
    </row>
    <row r="1180" spans="2:3" x14ac:dyDescent="0.35">
      <c r="B1180" s="8" t="s">
        <v>478</v>
      </c>
      <c r="C1180" s="9">
        <v>6.9778460223400937E-2</v>
      </c>
    </row>
    <row r="1181" spans="2:3" x14ac:dyDescent="0.35">
      <c r="B1181" s="8" t="s">
        <v>479</v>
      </c>
      <c r="C1181" s="10">
        <v>6.3231661457104626E-2</v>
      </c>
    </row>
    <row r="1182" spans="2:3" x14ac:dyDescent="0.35">
      <c r="B1182" s="8" t="s">
        <v>480</v>
      </c>
      <c r="C1182" s="9">
        <v>6.6196055170011384E-2</v>
      </c>
    </row>
    <row r="1183" spans="2:3" x14ac:dyDescent="0.35">
      <c r="B1183" s="8" t="s">
        <v>481</v>
      </c>
      <c r="C1183" s="10">
        <v>6.0891538224226958E-2</v>
      </c>
    </row>
    <row r="1184" spans="2:3" x14ac:dyDescent="0.35">
      <c r="B1184" s="8" t="s">
        <v>482</v>
      </c>
      <c r="C1184" s="9">
        <v>0.11331551438423053</v>
      </c>
    </row>
    <row r="1185" spans="2:3" x14ac:dyDescent="0.35">
      <c r="B1185" s="8" t="s">
        <v>483</v>
      </c>
      <c r="C1185" s="10">
        <v>8.1034909591487542E-2</v>
      </c>
    </row>
    <row r="1186" spans="2:3" x14ac:dyDescent="0.35">
      <c r="B1186" s="8" t="s">
        <v>484</v>
      </c>
      <c r="C1186" s="9">
        <v>7.633214060329678E-2</v>
      </c>
    </row>
    <row r="1187" spans="2:3" x14ac:dyDescent="0.35">
      <c r="B1187" s="8" t="s">
        <v>485</v>
      </c>
      <c r="C1187" s="10">
        <v>0.10980823573907601</v>
      </c>
    </row>
    <row r="1188" spans="2:3" x14ac:dyDescent="0.35">
      <c r="B1188" s="8" t="s">
        <v>486</v>
      </c>
      <c r="C1188" s="9">
        <v>8.5290747192719576E-2</v>
      </c>
    </row>
    <row r="1189" spans="2:3" x14ac:dyDescent="0.35">
      <c r="B1189" s="8" t="s">
        <v>487</v>
      </c>
      <c r="C1189" s="10">
        <v>7.4561064203359728E-2</v>
      </c>
    </row>
    <row r="1190" spans="2:3" x14ac:dyDescent="0.35">
      <c r="B1190" s="8" t="s">
        <v>488</v>
      </c>
      <c r="C1190" s="9">
        <v>0.12262600925922418</v>
      </c>
    </row>
    <row r="1191" spans="2:3" x14ac:dyDescent="0.35">
      <c r="B1191" s="8" t="s">
        <v>489</v>
      </c>
      <c r="C1191" s="10">
        <v>6.3190081242100626E-2</v>
      </c>
    </row>
    <row r="1192" spans="2:3" x14ac:dyDescent="0.35">
      <c r="B1192" s="8" t="s">
        <v>490</v>
      </c>
      <c r="C1192" s="9">
        <v>7.2338897903754404E-2</v>
      </c>
    </row>
    <row r="1193" spans="2:3" x14ac:dyDescent="0.35">
      <c r="B1193" s="8" t="s">
        <v>491</v>
      </c>
      <c r="C1193" s="10">
        <v>8.3629171033481123E-2</v>
      </c>
    </row>
    <row r="1194" spans="2:3" x14ac:dyDescent="0.35">
      <c r="B1194" s="8" t="s">
        <v>492</v>
      </c>
      <c r="C1194" s="9">
        <v>0.1341314238443039</v>
      </c>
    </row>
    <row r="1195" spans="2:3" x14ac:dyDescent="0.35">
      <c r="B1195" s="8" t="s">
        <v>493</v>
      </c>
      <c r="C1195" s="10">
        <v>2.4907328491671574E-2</v>
      </c>
    </row>
    <row r="1196" spans="2:3" x14ac:dyDescent="0.35">
      <c r="B1196" s="8" t="s">
        <v>494</v>
      </c>
      <c r="C1196" s="9">
        <v>7.638231840009084E-2</v>
      </c>
    </row>
    <row r="1197" spans="2:3" x14ac:dyDescent="0.35">
      <c r="B1197" s="8" t="s">
        <v>495</v>
      </c>
      <c r="C1197" s="10">
        <v>0.13492186691175487</v>
      </c>
    </row>
    <row r="1198" spans="2:3" x14ac:dyDescent="0.35">
      <c r="B1198" s="8" t="s">
        <v>496</v>
      </c>
      <c r="C1198" s="9">
        <v>0.10236396865750882</v>
      </c>
    </row>
    <row r="1199" spans="2:3" x14ac:dyDescent="0.35">
      <c r="B1199" s="8" t="s">
        <v>497</v>
      </c>
      <c r="C1199" s="10">
        <v>7.7561354356191575E-2</v>
      </c>
    </row>
    <row r="1200" spans="2:3" x14ac:dyDescent="0.35">
      <c r="B1200" s="8" t="s">
        <v>498</v>
      </c>
      <c r="C1200" s="9">
        <v>8.4525332632828146E-2</v>
      </c>
    </row>
    <row r="1201" spans="2:3" x14ac:dyDescent="0.35">
      <c r="B1201" s="8" t="s">
        <v>499</v>
      </c>
      <c r="C1201" s="10">
        <v>9.1734284782328993E-2</v>
      </c>
    </row>
    <row r="1202" spans="2:3" x14ac:dyDescent="0.35">
      <c r="B1202" s="8" t="s">
        <v>500</v>
      </c>
      <c r="C1202" s="9">
        <v>7.6051592374108135E-2</v>
      </c>
    </row>
    <row r="1203" spans="2:3" x14ac:dyDescent="0.35">
      <c r="B1203" s="8" t="s">
        <v>501</v>
      </c>
      <c r="C1203" s="10">
        <v>0.13622844006775753</v>
      </c>
    </row>
    <row r="1204" spans="2:3" x14ac:dyDescent="0.35">
      <c r="B1204" s="8" t="s">
        <v>502</v>
      </c>
      <c r="C1204" s="9">
        <v>0.10926116814139772</v>
      </c>
    </row>
    <row r="1205" spans="2:3" x14ac:dyDescent="0.35">
      <c r="B1205" s="8" t="s">
        <v>503</v>
      </c>
      <c r="C1205" s="10">
        <v>8.2701875015362289E-2</v>
      </c>
    </row>
    <row r="1206" spans="2:3" x14ac:dyDescent="0.35">
      <c r="B1206" s="8" t="s">
        <v>504</v>
      </c>
      <c r="C1206" s="9">
        <v>0.11389022078326243</v>
      </c>
    </row>
    <row r="1207" spans="2:3" x14ac:dyDescent="0.35">
      <c r="B1207" s="8" t="s">
        <v>505</v>
      </c>
      <c r="C1207" s="10">
        <v>6.5384064537909348E-2</v>
      </c>
    </row>
    <row r="1208" spans="2:3" x14ac:dyDescent="0.35">
      <c r="B1208" s="8" t="s">
        <v>506</v>
      </c>
      <c r="C1208" s="9">
        <v>0.11694024563576547</v>
      </c>
    </row>
    <row r="1209" spans="2:3" x14ac:dyDescent="0.35">
      <c r="B1209" s="8" t="s">
        <v>507</v>
      </c>
      <c r="C1209" s="10">
        <v>7.4008591314472946E-2</v>
      </c>
    </row>
    <row r="1210" spans="2:3" x14ac:dyDescent="0.35">
      <c r="B1210" s="8" t="s">
        <v>508</v>
      </c>
      <c r="C1210" s="9">
        <v>0.12176234465012496</v>
      </c>
    </row>
    <row r="1211" spans="2:3" x14ac:dyDescent="0.35">
      <c r="B1211" s="8" t="s">
        <v>509</v>
      </c>
      <c r="C1211" s="10">
        <v>8.2856023003069879E-2</v>
      </c>
    </row>
    <row r="1212" spans="2:3" x14ac:dyDescent="0.35">
      <c r="B1212" s="8" t="s">
        <v>510</v>
      </c>
      <c r="C1212" s="9">
        <v>6.8339170700469881E-2</v>
      </c>
    </row>
    <row r="1213" spans="2:3" x14ac:dyDescent="0.35">
      <c r="B1213" s="8" t="s">
        <v>511</v>
      </c>
      <c r="C1213" s="10">
        <v>3.8509719389990829E-2</v>
      </c>
    </row>
    <row r="1214" spans="2:3" x14ac:dyDescent="0.35">
      <c r="B1214" s="8" t="s">
        <v>512</v>
      </c>
      <c r="C1214" s="9">
        <v>0.11292202159986142</v>
      </c>
    </row>
    <row r="1215" spans="2:3" x14ac:dyDescent="0.35">
      <c r="B1215" s="8" t="s">
        <v>513</v>
      </c>
      <c r="C1215" s="10">
        <v>4.3794764666187376E-2</v>
      </c>
    </row>
    <row r="1216" spans="2:3" x14ac:dyDescent="0.35">
      <c r="B1216" s="8" t="s">
        <v>514</v>
      </c>
      <c r="C1216" s="9">
        <v>0.13351960103636173</v>
      </c>
    </row>
    <row r="1217" spans="2:3" x14ac:dyDescent="0.35">
      <c r="B1217" s="8" t="s">
        <v>515</v>
      </c>
      <c r="C1217" s="10">
        <v>8.7197540782627578E-2</v>
      </c>
    </row>
    <row r="1218" spans="2:3" x14ac:dyDescent="0.35">
      <c r="B1218" s="8" t="s">
        <v>516</v>
      </c>
      <c r="C1218" s="9">
        <v>7.7988512578684388E-2</v>
      </c>
    </row>
    <row r="1219" spans="2:3" x14ac:dyDescent="0.35">
      <c r="B1219" s="8" t="s">
        <v>517</v>
      </c>
      <c r="C1219" s="10">
        <v>5.0180419623223761E-2</v>
      </c>
    </row>
    <row r="1220" spans="2:3" x14ac:dyDescent="0.35">
      <c r="B1220" s="8" t="s">
        <v>518</v>
      </c>
      <c r="C1220" s="9">
        <v>7.4559254080432888E-2</v>
      </c>
    </row>
    <row r="1221" spans="2:3" x14ac:dyDescent="0.35">
      <c r="B1221" s="8" t="s">
        <v>519</v>
      </c>
      <c r="C1221" s="10">
        <v>8.8808897412687521E-2</v>
      </c>
    </row>
    <row r="1222" spans="2:3" x14ac:dyDescent="0.35">
      <c r="B1222" s="8" t="s">
        <v>520</v>
      </c>
      <c r="C1222" s="9">
        <v>0.162337396910086</v>
      </c>
    </row>
    <row r="1223" spans="2:3" x14ac:dyDescent="0.35">
      <c r="B1223" s="8" t="s">
        <v>521</v>
      </c>
      <c r="C1223" s="10">
        <v>8.1827652527169739E-2</v>
      </c>
    </row>
    <row r="1224" spans="2:3" x14ac:dyDescent="0.35">
      <c r="B1224" s="8" t="s">
        <v>522</v>
      </c>
      <c r="C1224" s="9">
        <v>6.2690634434630105E-2</v>
      </c>
    </row>
    <row r="1225" spans="2:3" x14ac:dyDescent="0.35">
      <c r="B1225" s="8" t="s">
        <v>523</v>
      </c>
      <c r="C1225" s="10">
        <v>8.1106279335142001E-2</v>
      </c>
    </row>
    <row r="1226" spans="2:3" x14ac:dyDescent="0.35">
      <c r="B1226" s="8" t="s">
        <v>524</v>
      </c>
      <c r="C1226" s="9">
        <v>8.114358785054232E-2</v>
      </c>
    </row>
    <row r="1227" spans="2:3" x14ac:dyDescent="0.35">
      <c r="B1227" s="8" t="s">
        <v>525</v>
      </c>
      <c r="C1227" s="10">
        <v>9.79893909114814E-2</v>
      </c>
    </row>
    <row r="1228" spans="2:3" x14ac:dyDescent="0.35">
      <c r="B1228" s="8" t="s">
        <v>526</v>
      </c>
      <c r="C1228" s="9">
        <v>0.10204162891699628</v>
      </c>
    </row>
    <row r="1229" spans="2:3" x14ac:dyDescent="0.35">
      <c r="B1229" s="8" t="s">
        <v>527</v>
      </c>
      <c r="C1229" s="10">
        <v>4.5845641101803898E-2</v>
      </c>
    </row>
    <row r="1230" spans="2:3" x14ac:dyDescent="0.35">
      <c r="B1230" s="8" t="s">
        <v>528</v>
      </c>
      <c r="C1230" s="9">
        <v>6.4802862369516254E-2</v>
      </c>
    </row>
    <row r="1231" spans="2:3" x14ac:dyDescent="0.35">
      <c r="B1231" s="8" t="s">
        <v>529</v>
      </c>
      <c r="C1231" s="10">
        <v>0.1011802694632274</v>
      </c>
    </row>
    <row r="1232" spans="2:3" x14ac:dyDescent="0.35">
      <c r="B1232" s="8" t="s">
        <v>530</v>
      </c>
      <c r="C1232" s="9">
        <v>5.6820187206784417E-2</v>
      </c>
    </row>
    <row r="1233" spans="2:3" x14ac:dyDescent="0.35">
      <c r="B1233" s="8" t="s">
        <v>531</v>
      </c>
      <c r="C1233" s="10">
        <v>5.4946884768783726E-2</v>
      </c>
    </row>
    <row r="1234" spans="2:3" x14ac:dyDescent="0.35">
      <c r="B1234" s="8" t="s">
        <v>532</v>
      </c>
      <c r="C1234" s="9">
        <v>0.12127349216971867</v>
      </c>
    </row>
    <row r="1235" spans="2:3" x14ac:dyDescent="0.35">
      <c r="B1235" s="8" t="s">
        <v>533</v>
      </c>
      <c r="C1235" s="10">
        <v>0.12054257434911111</v>
      </c>
    </row>
    <row r="1236" spans="2:3" x14ac:dyDescent="0.35">
      <c r="B1236" s="8" t="s">
        <v>534</v>
      </c>
      <c r="C1236" s="9">
        <v>8.3714193953619107E-2</v>
      </c>
    </row>
    <row r="1237" spans="2:3" x14ac:dyDescent="0.35">
      <c r="B1237" s="8" t="s">
        <v>535</v>
      </c>
      <c r="C1237" s="10">
        <v>7.3033062763484355E-2</v>
      </c>
    </row>
    <row r="1238" spans="2:3" x14ac:dyDescent="0.35">
      <c r="B1238" s="8" t="s">
        <v>536</v>
      </c>
      <c r="C1238" s="9">
        <v>9.6580727456125406E-2</v>
      </c>
    </row>
    <row r="1239" spans="2:3" x14ac:dyDescent="0.35">
      <c r="B1239" s="8" t="s">
        <v>537</v>
      </c>
      <c r="C1239" s="10">
        <v>5.5351511186239752E-2</v>
      </c>
    </row>
    <row r="1240" spans="2:3" x14ac:dyDescent="0.35">
      <c r="B1240" s="8" t="s">
        <v>538</v>
      </c>
      <c r="C1240" s="9">
        <v>5.0059628913089543E-2</v>
      </c>
    </row>
    <row r="1241" spans="2:3" x14ac:dyDescent="0.35">
      <c r="B1241" s="8" t="s">
        <v>539</v>
      </c>
      <c r="C1241" s="10">
        <v>6.5336793627428266E-2</v>
      </c>
    </row>
    <row r="1242" spans="2:3" x14ac:dyDescent="0.35">
      <c r="B1242" s="8" t="s">
        <v>540</v>
      </c>
      <c r="C1242" s="9">
        <v>2.9754757121222972E-2</v>
      </c>
    </row>
    <row r="1243" spans="2:3" x14ac:dyDescent="0.35">
      <c r="B1243" s="8" t="s">
        <v>541</v>
      </c>
      <c r="C1243" s="10">
        <v>6.2188582174055602E-2</v>
      </c>
    </row>
    <row r="1244" spans="2:3" x14ac:dyDescent="0.35">
      <c r="B1244" s="8" t="s">
        <v>542</v>
      </c>
      <c r="C1244" s="9">
        <v>7.3030245436624175E-2</v>
      </c>
    </row>
    <row r="1245" spans="2:3" x14ac:dyDescent="0.35">
      <c r="B1245" s="8" t="s">
        <v>543</v>
      </c>
      <c r="C1245" s="10">
        <v>7.7411962403175549E-2</v>
      </c>
    </row>
    <row r="1246" spans="2:3" x14ac:dyDescent="0.35">
      <c r="B1246" s="8" t="s">
        <v>544</v>
      </c>
      <c r="C1246" s="9">
        <v>7.9865543538973544E-2</v>
      </c>
    </row>
    <row r="1247" spans="2:3" x14ac:dyDescent="0.35">
      <c r="B1247" s="8" t="s">
        <v>545</v>
      </c>
      <c r="C1247" s="10">
        <v>7.2141489180182108E-2</v>
      </c>
    </row>
    <row r="1248" spans="2:3" x14ac:dyDescent="0.35">
      <c r="B1248" s="8" t="s">
        <v>546</v>
      </c>
      <c r="C1248" s="9">
        <v>0.11480353906477417</v>
      </c>
    </row>
    <row r="1249" spans="2:3" x14ac:dyDescent="0.35">
      <c r="B1249" s="8" t="s">
        <v>547</v>
      </c>
      <c r="C1249" s="10">
        <v>9.9271587524114066E-2</v>
      </c>
    </row>
    <row r="1250" spans="2:3" x14ac:dyDescent="0.35">
      <c r="B1250" s="8" t="s">
        <v>548</v>
      </c>
      <c r="C1250" s="9">
        <v>9.4276201560788711E-2</v>
      </c>
    </row>
    <row r="1251" spans="2:3" x14ac:dyDescent="0.35">
      <c r="B1251" s="8" t="s">
        <v>549</v>
      </c>
      <c r="C1251" s="10">
        <v>0.15158985017868556</v>
      </c>
    </row>
    <row r="1252" spans="2:3" x14ac:dyDescent="0.35">
      <c r="B1252" s="8" t="s">
        <v>550</v>
      </c>
      <c r="C1252" s="9">
        <v>5.9786036061265459E-2</v>
      </c>
    </row>
    <row r="1253" spans="2:3" x14ac:dyDescent="0.35">
      <c r="B1253" s="8" t="s">
        <v>551</v>
      </c>
      <c r="C1253" s="10">
        <v>7.585973085678363E-2</v>
      </c>
    </row>
    <row r="1254" spans="2:3" x14ac:dyDescent="0.35">
      <c r="B1254" s="8" t="s">
        <v>552</v>
      </c>
      <c r="C1254" s="9">
        <v>0.11605279956142985</v>
      </c>
    </row>
    <row r="1255" spans="2:3" x14ac:dyDescent="0.35">
      <c r="B1255" s="8" t="s">
        <v>553</v>
      </c>
      <c r="C1255" s="10">
        <v>6.8769483418827479E-2</v>
      </c>
    </row>
    <row r="1256" spans="2:3" x14ac:dyDescent="0.35">
      <c r="B1256" s="8" t="s">
        <v>554</v>
      </c>
      <c r="C1256" s="9">
        <v>9.3118624346968798E-2</v>
      </c>
    </row>
    <row r="1257" spans="2:3" x14ac:dyDescent="0.35">
      <c r="B1257" s="8" t="s">
        <v>555</v>
      </c>
      <c r="C1257" s="10">
        <v>0.10677363866245634</v>
      </c>
    </row>
    <row r="1258" spans="2:3" x14ac:dyDescent="0.35">
      <c r="B1258" s="8" t="s">
        <v>556</v>
      </c>
      <c r="C1258" s="9">
        <v>4.4459876220851367E-2</v>
      </c>
    </row>
    <row r="1259" spans="2:3" x14ac:dyDescent="0.35">
      <c r="B1259" s="8" t="s">
        <v>557</v>
      </c>
      <c r="C1259" s="10">
        <v>0.10244277105283674</v>
      </c>
    </row>
    <row r="1260" spans="2:3" x14ac:dyDescent="0.35">
      <c r="B1260" s="8" t="s">
        <v>558</v>
      </c>
      <c r="C1260" s="9">
        <v>0.11530425577620666</v>
      </c>
    </row>
    <row r="1261" spans="2:3" x14ac:dyDescent="0.35">
      <c r="B1261" s="8" t="s">
        <v>559</v>
      </c>
      <c r="C1261" s="10">
        <v>0.10708604051470391</v>
      </c>
    </row>
    <row r="1262" spans="2:3" x14ac:dyDescent="0.35">
      <c r="B1262" s="8" t="s">
        <v>560</v>
      </c>
      <c r="C1262" s="9">
        <v>9.4331040329683508E-2</v>
      </c>
    </row>
    <row r="1263" spans="2:3" x14ac:dyDescent="0.35">
      <c r="B1263" s="8" t="s">
        <v>561</v>
      </c>
      <c r="C1263" s="10">
        <v>6.0831213754582975E-2</v>
      </c>
    </row>
    <row r="1264" spans="2:3" x14ac:dyDescent="0.35">
      <c r="B1264" s="8" t="s">
        <v>562</v>
      </c>
      <c r="C1264" s="9">
        <v>6.5139086615324443E-2</v>
      </c>
    </row>
    <row r="1265" spans="2:3" x14ac:dyDescent="0.35">
      <c r="B1265" s="8" t="s">
        <v>563</v>
      </c>
      <c r="C1265" s="10">
        <v>7.501172472388179E-2</v>
      </c>
    </row>
    <row r="1266" spans="2:3" x14ac:dyDescent="0.35">
      <c r="B1266" s="8" t="s">
        <v>564</v>
      </c>
      <c r="C1266" s="9">
        <v>0.1194993828660999</v>
      </c>
    </row>
    <row r="1267" spans="2:3" x14ac:dyDescent="0.35">
      <c r="B1267" s="8" t="s">
        <v>565</v>
      </c>
      <c r="C1267" s="10">
        <v>4.5112008058304447E-2</v>
      </c>
    </row>
    <row r="1268" spans="2:3" x14ac:dyDescent="0.35">
      <c r="B1268" s="8" t="s">
        <v>566</v>
      </c>
      <c r="C1268" s="9">
        <v>6.1709058432218702E-2</v>
      </c>
    </row>
    <row r="1269" spans="2:3" x14ac:dyDescent="0.35">
      <c r="B1269" s="8" t="s">
        <v>567</v>
      </c>
      <c r="C1269" s="10">
        <v>6.267578365404268E-2</v>
      </c>
    </row>
    <row r="1270" spans="2:3" x14ac:dyDescent="0.35">
      <c r="B1270" s="8" t="s">
        <v>568</v>
      </c>
      <c r="C1270" s="9">
        <v>0.10231303906936054</v>
      </c>
    </row>
    <row r="1271" spans="2:3" x14ac:dyDescent="0.35">
      <c r="B1271" s="8" t="s">
        <v>569</v>
      </c>
      <c r="C1271" s="10">
        <v>8.6252093389929632E-2</v>
      </c>
    </row>
    <row r="1272" spans="2:3" x14ac:dyDescent="0.35">
      <c r="B1272" s="8" t="s">
        <v>570</v>
      </c>
      <c r="C1272" s="9">
        <v>4.6515680968467775E-2</v>
      </c>
    </row>
    <row r="1273" spans="2:3" x14ac:dyDescent="0.35">
      <c r="B1273" s="8" t="s">
        <v>571</v>
      </c>
      <c r="C1273" s="10">
        <v>6.7841797006239699E-2</v>
      </c>
    </row>
    <row r="1274" spans="2:3" x14ac:dyDescent="0.35">
      <c r="B1274" s="8" t="s">
        <v>572</v>
      </c>
      <c r="C1274" s="9">
        <v>4.1287527973919887E-2</v>
      </c>
    </row>
    <row r="1275" spans="2:3" x14ac:dyDescent="0.35">
      <c r="B1275" s="8" t="s">
        <v>573</v>
      </c>
      <c r="C1275" s="10">
        <v>8.3556803007226121E-2</v>
      </c>
    </row>
    <row r="1276" spans="2:3" x14ac:dyDescent="0.35">
      <c r="B1276" s="8" t="s">
        <v>574</v>
      </c>
      <c r="C1276" s="9">
        <v>5.5474302285291592E-2</v>
      </c>
    </row>
    <row r="1277" spans="2:3" x14ac:dyDescent="0.35">
      <c r="B1277" s="8" t="s">
        <v>575</v>
      </c>
      <c r="C1277" s="10">
        <v>0.15959017285018337</v>
      </c>
    </row>
    <row r="1278" spans="2:3" x14ac:dyDescent="0.35">
      <c r="B1278" s="8" t="s">
        <v>576</v>
      </c>
      <c r="C1278" s="9">
        <v>6.0115979427699626E-2</v>
      </c>
    </row>
    <row r="1279" spans="2:3" x14ac:dyDescent="0.35">
      <c r="B1279" s="8" t="s">
        <v>577</v>
      </c>
      <c r="C1279" s="10">
        <v>8.3213682636063629E-2</v>
      </c>
    </row>
    <row r="1280" spans="2:3" x14ac:dyDescent="0.35">
      <c r="B1280" s="8" t="s">
        <v>578</v>
      </c>
      <c r="C1280" s="9">
        <v>0.11595026536495008</v>
      </c>
    </row>
    <row r="1281" spans="2:3" x14ac:dyDescent="0.35">
      <c r="B1281" s="8" t="s">
        <v>579</v>
      </c>
      <c r="C1281" s="10">
        <v>8.338326063953086E-2</v>
      </c>
    </row>
    <row r="1282" spans="2:3" x14ac:dyDescent="0.35">
      <c r="B1282" s="8" t="s">
        <v>580</v>
      </c>
      <c r="C1282" s="9">
        <v>4.7803315007287753E-2</v>
      </c>
    </row>
    <row r="1283" spans="2:3" x14ac:dyDescent="0.35">
      <c r="B1283" s="8" t="s">
        <v>581</v>
      </c>
      <c r="C1283" s="10">
        <v>0.18490272455536713</v>
      </c>
    </row>
    <row r="1284" spans="2:3" x14ac:dyDescent="0.35">
      <c r="B1284" s="8" t="s">
        <v>582</v>
      </c>
      <c r="C1284" s="9">
        <v>7.0441694842059338E-2</v>
      </c>
    </row>
    <row r="1285" spans="2:3" x14ac:dyDescent="0.35">
      <c r="B1285" s="8" t="s">
        <v>583</v>
      </c>
      <c r="C1285" s="10">
        <v>0.10551031759336482</v>
      </c>
    </row>
    <row r="1286" spans="2:3" x14ac:dyDescent="0.35">
      <c r="B1286" s="8" t="s">
        <v>584</v>
      </c>
      <c r="C1286" s="9">
        <v>8.0383220096807123E-2</v>
      </c>
    </row>
    <row r="1287" spans="2:3" x14ac:dyDescent="0.35">
      <c r="B1287" s="8" t="s">
        <v>585</v>
      </c>
      <c r="C1287" s="10">
        <v>0.10993725274367817</v>
      </c>
    </row>
    <row r="1288" spans="2:3" x14ac:dyDescent="0.35">
      <c r="B1288" s="8" t="s">
        <v>586</v>
      </c>
      <c r="C1288" s="9">
        <v>9.2092568546938008E-2</v>
      </c>
    </row>
    <row r="1289" spans="2:3" x14ac:dyDescent="0.35">
      <c r="B1289" s="8" t="s">
        <v>587</v>
      </c>
      <c r="C1289" s="10">
        <v>6.8521316657611769E-2</v>
      </c>
    </row>
    <row r="1290" spans="2:3" x14ac:dyDescent="0.35">
      <c r="B1290" s="8" t="s">
        <v>588</v>
      </c>
      <c r="C1290" s="9">
        <v>7.9384545811217219E-2</v>
      </c>
    </row>
    <row r="1291" spans="2:3" x14ac:dyDescent="0.35">
      <c r="B1291" s="8" t="s">
        <v>589</v>
      </c>
      <c r="C1291" s="10">
        <v>6.1997951226628191E-2</v>
      </c>
    </row>
    <row r="1292" spans="2:3" x14ac:dyDescent="0.35">
      <c r="B1292" s="8" t="s">
        <v>590</v>
      </c>
      <c r="C1292" s="9">
        <v>8.7661795710619717E-2</v>
      </c>
    </row>
    <row r="1293" spans="2:3" x14ac:dyDescent="0.35">
      <c r="B1293" s="8" t="s">
        <v>591</v>
      </c>
      <c r="C1293" s="10">
        <v>8.8521273264977246E-2</v>
      </c>
    </row>
    <row r="1294" spans="2:3" x14ac:dyDescent="0.35">
      <c r="B1294" s="8" t="s">
        <v>592</v>
      </c>
      <c r="C1294" s="9">
        <v>7.1029128497528168E-2</v>
      </c>
    </row>
    <row r="1295" spans="2:3" x14ac:dyDescent="0.35">
      <c r="B1295" s="8" t="s">
        <v>593</v>
      </c>
      <c r="C1295" s="10">
        <v>3.7681169103155485E-2</v>
      </c>
    </row>
    <row r="1296" spans="2:3" x14ac:dyDescent="0.35">
      <c r="B1296" s="8" t="s">
        <v>594</v>
      </c>
      <c r="C1296" s="9">
        <v>5.6123351200526438E-2</v>
      </c>
    </row>
    <row r="1297" spans="2:3" x14ac:dyDescent="0.35">
      <c r="B1297" s="8" t="s">
        <v>595</v>
      </c>
      <c r="C1297" s="10">
        <v>5.263795519708122E-2</v>
      </c>
    </row>
    <row r="1298" spans="2:3" x14ac:dyDescent="0.35">
      <c r="B1298" s="8" t="s">
        <v>596</v>
      </c>
      <c r="C1298" s="9">
        <v>7.2292154510971748E-2</v>
      </c>
    </row>
    <row r="1299" spans="2:3" x14ac:dyDescent="0.35">
      <c r="B1299" s="8" t="s">
        <v>597</v>
      </c>
      <c r="C1299" s="10">
        <v>7.8145868657716139E-2</v>
      </c>
    </row>
    <row r="1300" spans="2:3" x14ac:dyDescent="0.35">
      <c r="B1300" s="8" t="s">
        <v>598</v>
      </c>
      <c r="C1300" s="9">
        <v>0.10384983492074472</v>
      </c>
    </row>
    <row r="1301" spans="2:3" x14ac:dyDescent="0.35">
      <c r="B1301" s="8" t="s">
        <v>599</v>
      </c>
      <c r="C1301" s="10">
        <v>0.11727288977279564</v>
      </c>
    </row>
    <row r="1302" spans="2:3" x14ac:dyDescent="0.35">
      <c r="B1302" s="8" t="s">
        <v>600</v>
      </c>
      <c r="C1302" s="9">
        <v>7.2746238945617797E-2</v>
      </c>
    </row>
    <row r="1303" spans="2:3" x14ac:dyDescent="0.35">
      <c r="B1303" s="8" t="s">
        <v>601</v>
      </c>
      <c r="C1303" s="10">
        <v>0.11416408616134131</v>
      </c>
    </row>
    <row r="1304" spans="2:3" x14ac:dyDescent="0.35">
      <c r="B1304" s="8" t="s">
        <v>602</v>
      </c>
      <c r="C1304" s="9">
        <v>0.11643795346884374</v>
      </c>
    </row>
    <row r="1305" spans="2:3" x14ac:dyDescent="0.35">
      <c r="B1305" s="8" t="s">
        <v>603</v>
      </c>
      <c r="C1305" s="10">
        <v>5.3959999716426642E-2</v>
      </c>
    </row>
    <row r="1306" spans="2:3" x14ac:dyDescent="0.35">
      <c r="B1306" s="8" t="s">
        <v>604</v>
      </c>
      <c r="C1306" s="9">
        <v>9.4352040886003657E-2</v>
      </c>
    </row>
    <row r="1307" spans="2:3" x14ac:dyDescent="0.35">
      <c r="B1307" s="8" t="s">
        <v>605</v>
      </c>
      <c r="C1307" s="10">
        <v>0.11862563875916085</v>
      </c>
    </row>
    <row r="1308" spans="2:3" x14ac:dyDescent="0.35">
      <c r="B1308" s="8" t="s">
        <v>606</v>
      </c>
      <c r="C1308" s="9">
        <v>2.9112544877965711E-2</v>
      </c>
    </row>
    <row r="1309" spans="2:3" x14ac:dyDescent="0.35">
      <c r="B1309" s="8" t="s">
        <v>607</v>
      </c>
      <c r="C1309" s="10">
        <v>5.9222923894486426E-2</v>
      </c>
    </row>
    <row r="1310" spans="2:3" x14ac:dyDescent="0.35">
      <c r="B1310" s="8" t="s">
        <v>608</v>
      </c>
      <c r="C1310" s="9">
        <v>7.5657236550857959E-2</v>
      </c>
    </row>
    <row r="1311" spans="2:3" x14ac:dyDescent="0.35">
      <c r="B1311" s="8" t="s">
        <v>609</v>
      </c>
      <c r="C1311" s="10">
        <v>0.10098128264263405</v>
      </c>
    </row>
    <row r="1312" spans="2:3" x14ac:dyDescent="0.35">
      <c r="B1312" s="8" t="s">
        <v>610</v>
      </c>
      <c r="C1312" s="9">
        <v>6.0870048510735221E-2</v>
      </c>
    </row>
    <row r="1313" spans="2:3" x14ac:dyDescent="0.35">
      <c r="B1313" s="8" t="s">
        <v>611</v>
      </c>
      <c r="C1313" s="10">
        <v>9.722187353410347E-2</v>
      </c>
    </row>
    <row r="1314" spans="2:3" x14ac:dyDescent="0.35">
      <c r="B1314" s="8" t="s">
        <v>612</v>
      </c>
      <c r="C1314" s="9">
        <v>4.0755336021739377E-2</v>
      </c>
    </row>
    <row r="1315" spans="2:3" x14ac:dyDescent="0.35">
      <c r="B1315" s="8" t="s">
        <v>613</v>
      </c>
      <c r="C1315" s="10">
        <v>8.5833528231291423E-2</v>
      </c>
    </row>
    <row r="1316" spans="2:3" x14ac:dyDescent="0.35">
      <c r="B1316" s="8" t="s">
        <v>614</v>
      </c>
      <c r="C1316" s="9">
        <v>8.4383379575587295E-2</v>
      </c>
    </row>
    <row r="1317" spans="2:3" x14ac:dyDescent="0.35">
      <c r="B1317" s="8" t="s">
        <v>615</v>
      </c>
      <c r="C1317" s="10">
        <v>0.11995413348370129</v>
      </c>
    </row>
    <row r="1318" spans="2:3" x14ac:dyDescent="0.35">
      <c r="B1318" s="8" t="s">
        <v>616</v>
      </c>
      <c r="C1318" s="9">
        <v>0.12619190015687992</v>
      </c>
    </row>
    <row r="1319" spans="2:3" x14ac:dyDescent="0.35">
      <c r="B1319" s="8" t="s">
        <v>617</v>
      </c>
      <c r="C1319" s="10">
        <v>7.6016536481328847E-2</v>
      </c>
    </row>
    <row r="1320" spans="2:3" x14ac:dyDescent="0.35">
      <c r="B1320" s="8" t="s">
        <v>618</v>
      </c>
      <c r="C1320" s="9">
        <v>9.7281328510529258E-2</v>
      </c>
    </row>
    <row r="1321" spans="2:3" x14ac:dyDescent="0.35">
      <c r="B1321" s="8" t="s">
        <v>619</v>
      </c>
      <c r="C1321" s="10">
        <v>7.3027401081489141E-2</v>
      </c>
    </row>
    <row r="1322" spans="2:3" x14ac:dyDescent="0.35">
      <c r="B1322" s="8" t="s">
        <v>620</v>
      </c>
      <c r="C1322" s="9">
        <v>5.6879608486232747E-2</v>
      </c>
    </row>
    <row r="1323" spans="2:3" x14ac:dyDescent="0.35">
      <c r="B1323" s="8" t="s">
        <v>621</v>
      </c>
      <c r="C1323" s="10">
        <v>9.4292775223334846E-2</v>
      </c>
    </row>
    <row r="1324" spans="2:3" x14ac:dyDescent="0.35">
      <c r="B1324" s="8" t="s">
        <v>622</v>
      </c>
      <c r="C1324" s="9">
        <v>0.10896144653541009</v>
      </c>
    </row>
    <row r="1325" spans="2:3" x14ac:dyDescent="0.35">
      <c r="B1325" s="8" t="s">
        <v>623</v>
      </c>
      <c r="C1325" s="10">
        <v>5.0424769494186582E-2</v>
      </c>
    </row>
    <row r="1326" spans="2:3" x14ac:dyDescent="0.35">
      <c r="B1326" s="8" t="s">
        <v>624</v>
      </c>
      <c r="C1326" s="9">
        <v>0.10611052605194465</v>
      </c>
    </row>
    <row r="1327" spans="2:3" x14ac:dyDescent="0.35">
      <c r="B1327" s="8" t="s">
        <v>625</v>
      </c>
      <c r="C1327" s="10">
        <v>5.9721146726932531E-2</v>
      </c>
    </row>
    <row r="1328" spans="2:3" x14ac:dyDescent="0.35">
      <c r="B1328" s="8" t="s">
        <v>626</v>
      </c>
      <c r="C1328" s="9">
        <v>6.5523824350528281E-2</v>
      </c>
    </row>
    <row r="1329" spans="2:3" x14ac:dyDescent="0.35">
      <c r="B1329" s="8" t="s">
        <v>627</v>
      </c>
      <c r="C1329" s="10">
        <v>7.8205828864243002E-2</v>
      </c>
    </row>
    <row r="1330" spans="2:3" x14ac:dyDescent="0.35">
      <c r="B1330" s="8" t="s">
        <v>628</v>
      </c>
      <c r="C1330" s="9">
        <v>2.6501674548578821E-2</v>
      </c>
    </row>
    <row r="1331" spans="2:3" x14ac:dyDescent="0.35">
      <c r="B1331" s="8" t="s">
        <v>629</v>
      </c>
      <c r="C1331" s="10">
        <v>8.1117942080289288E-2</v>
      </c>
    </row>
    <row r="1332" spans="2:3" x14ac:dyDescent="0.35">
      <c r="B1332" s="8" t="s">
        <v>630</v>
      </c>
      <c r="C1332" s="9">
        <v>0.10690283184357185</v>
      </c>
    </row>
    <row r="1333" spans="2:3" x14ac:dyDescent="0.35">
      <c r="B1333" s="8" t="s">
        <v>631</v>
      </c>
      <c r="C1333" s="10">
        <v>9.0883406432611169E-2</v>
      </c>
    </row>
    <row r="1334" spans="2:3" x14ac:dyDescent="0.35">
      <c r="B1334" s="8" t="s">
        <v>632</v>
      </c>
      <c r="C1334" s="9">
        <v>8.1298774993316683E-2</v>
      </c>
    </row>
    <row r="1335" spans="2:3" x14ac:dyDescent="0.35">
      <c r="B1335" s="8" t="s">
        <v>633</v>
      </c>
      <c r="C1335" s="10">
        <v>5.468716014249636E-2</v>
      </c>
    </row>
    <row r="1336" spans="2:3" x14ac:dyDescent="0.35">
      <c r="B1336" s="8" t="s">
        <v>634</v>
      </c>
      <c r="C1336" s="9">
        <v>7.6565783531725357E-2</v>
      </c>
    </row>
    <row r="1337" spans="2:3" x14ac:dyDescent="0.35">
      <c r="B1337" s="8" t="s">
        <v>635</v>
      </c>
      <c r="C1337" s="10">
        <v>0.14353827716286122</v>
      </c>
    </row>
    <row r="1338" spans="2:3" x14ac:dyDescent="0.35">
      <c r="B1338" s="8" t="s">
        <v>636</v>
      </c>
      <c r="C1338" s="9">
        <v>7.6477726503067514E-2</v>
      </c>
    </row>
    <row r="1339" spans="2:3" x14ac:dyDescent="0.35">
      <c r="B1339" s="8" t="s">
        <v>637</v>
      </c>
      <c r="C1339" s="10">
        <v>0.1016444928610153</v>
      </c>
    </row>
    <row r="1340" spans="2:3" x14ac:dyDescent="0.35">
      <c r="B1340" s="8" t="s">
        <v>638</v>
      </c>
      <c r="C1340" s="9">
        <v>0.11779579939944484</v>
      </c>
    </row>
    <row r="1341" spans="2:3" x14ac:dyDescent="0.35">
      <c r="B1341" s="8" t="s">
        <v>639</v>
      </c>
      <c r="C1341" s="10">
        <v>4.7650460757520316E-2</v>
      </c>
    </row>
    <row r="1342" spans="2:3" x14ac:dyDescent="0.35">
      <c r="B1342" s="8" t="s">
        <v>640</v>
      </c>
      <c r="C1342" s="9">
        <v>7.7981947637293644E-2</v>
      </c>
    </row>
    <row r="1343" spans="2:3" x14ac:dyDescent="0.35">
      <c r="B1343" s="8" t="s">
        <v>641</v>
      </c>
      <c r="C1343" s="10">
        <v>9.9682224283586945E-2</v>
      </c>
    </row>
    <row r="1344" spans="2:3" x14ac:dyDescent="0.35">
      <c r="B1344" s="8" t="s">
        <v>642</v>
      </c>
      <c r="C1344" s="9">
        <v>7.9764767641889847E-2</v>
      </c>
    </row>
    <row r="1345" spans="2:3" x14ac:dyDescent="0.35">
      <c r="B1345" s="8" t="s">
        <v>643</v>
      </c>
      <c r="C1345" s="10">
        <v>9.7337069416236932E-2</v>
      </c>
    </row>
    <row r="1346" spans="2:3" x14ac:dyDescent="0.35">
      <c r="B1346" s="8" t="s">
        <v>644</v>
      </c>
      <c r="C1346" s="9">
        <v>2.8813686611323722E-2</v>
      </c>
    </row>
    <row r="1347" spans="2:3" x14ac:dyDescent="0.35">
      <c r="B1347" s="8" t="s">
        <v>645</v>
      </c>
      <c r="C1347" s="10">
        <v>0.13465322946625541</v>
      </c>
    </row>
    <row r="1348" spans="2:3" x14ac:dyDescent="0.35">
      <c r="B1348" s="8" t="s">
        <v>646</v>
      </c>
      <c r="C1348" s="9">
        <v>8.0490103894854975E-2</v>
      </c>
    </row>
    <row r="1349" spans="2:3" x14ac:dyDescent="0.35">
      <c r="B1349" s="8" t="s">
        <v>647</v>
      </c>
      <c r="C1349" s="10">
        <v>0.10588312101109282</v>
      </c>
    </row>
    <row r="1350" spans="2:3" x14ac:dyDescent="0.35">
      <c r="B1350" s="8" t="s">
        <v>648</v>
      </c>
      <c r="C1350" s="9">
        <v>6.3623497049272157E-2</v>
      </c>
    </row>
    <row r="1351" spans="2:3" x14ac:dyDescent="0.35">
      <c r="B1351" s="8" t="s">
        <v>649</v>
      </c>
      <c r="C1351" s="10">
        <v>8.7729451355808855E-2</v>
      </c>
    </row>
    <row r="1352" spans="2:3" x14ac:dyDescent="0.35">
      <c r="B1352" s="8" t="s">
        <v>650</v>
      </c>
      <c r="C1352" s="9">
        <v>0.14058609622622278</v>
      </c>
    </row>
    <row r="1353" spans="2:3" x14ac:dyDescent="0.35">
      <c r="B1353" s="8" t="s">
        <v>651</v>
      </c>
      <c r="C1353" s="10">
        <v>7.6798468789472912E-2</v>
      </c>
    </row>
    <row r="1354" spans="2:3" x14ac:dyDescent="0.35">
      <c r="B1354" s="8" t="s">
        <v>652</v>
      </c>
      <c r="C1354" s="9">
        <v>6.0380153413063083E-2</v>
      </c>
    </row>
    <row r="1355" spans="2:3" x14ac:dyDescent="0.35">
      <c r="B1355" s="8" t="s">
        <v>653</v>
      </c>
      <c r="C1355" s="10">
        <v>4.0322026853139716E-2</v>
      </c>
    </row>
    <row r="1356" spans="2:3" x14ac:dyDescent="0.35">
      <c r="B1356" s="8" t="s">
        <v>654</v>
      </c>
      <c r="C1356" s="9">
        <v>4.7998726891048213E-2</v>
      </c>
    </row>
    <row r="1357" spans="2:3" x14ac:dyDescent="0.35">
      <c r="B1357" s="8" t="s">
        <v>655</v>
      </c>
      <c r="C1357" s="10">
        <v>8.4915380720471015E-2</v>
      </c>
    </row>
    <row r="1358" spans="2:3" x14ac:dyDescent="0.35">
      <c r="B1358" s="8" t="s">
        <v>656</v>
      </c>
      <c r="C1358" s="9">
        <v>7.0255671532675645E-2</v>
      </c>
    </row>
    <row r="1359" spans="2:3" x14ac:dyDescent="0.35">
      <c r="B1359" s="8" t="s">
        <v>657</v>
      </c>
      <c r="C1359" s="10">
        <v>8.3238854878718724E-2</v>
      </c>
    </row>
    <row r="1360" spans="2:3" x14ac:dyDescent="0.35">
      <c r="B1360" s="8" t="s">
        <v>658</v>
      </c>
      <c r="C1360" s="9">
        <v>8.2160831120221225E-2</v>
      </c>
    </row>
    <row r="1361" spans="2:3" x14ac:dyDescent="0.35">
      <c r="B1361" s="8" t="s">
        <v>659</v>
      </c>
      <c r="C1361" s="10">
        <v>0.1002504948013334</v>
      </c>
    </row>
    <row r="1362" spans="2:3" x14ac:dyDescent="0.35">
      <c r="B1362" s="8" t="s">
        <v>660</v>
      </c>
      <c r="C1362" s="9">
        <v>0.10859799243491895</v>
      </c>
    </row>
    <row r="1363" spans="2:3" x14ac:dyDescent="0.35">
      <c r="B1363" s="8" t="s">
        <v>661</v>
      </c>
      <c r="C1363" s="10">
        <v>0.12560476056073674</v>
      </c>
    </row>
    <row r="1364" spans="2:3" x14ac:dyDescent="0.35">
      <c r="B1364" s="8" t="s">
        <v>662</v>
      </c>
      <c r="C1364" s="9">
        <v>8.0791956001505849E-2</v>
      </c>
    </row>
    <row r="1365" spans="2:3" x14ac:dyDescent="0.35">
      <c r="B1365" s="8" t="s">
        <v>663</v>
      </c>
      <c r="C1365" s="10">
        <v>3.3177567705252833E-2</v>
      </c>
    </row>
    <row r="1366" spans="2:3" x14ac:dyDescent="0.35">
      <c r="B1366" s="8" t="s">
        <v>664</v>
      </c>
      <c r="C1366" s="9">
        <v>4.5773991831951549E-2</v>
      </c>
    </row>
    <row r="1367" spans="2:3" x14ac:dyDescent="0.35">
      <c r="B1367" s="8" t="s">
        <v>665</v>
      </c>
      <c r="C1367" s="10">
        <v>0.10665866738583493</v>
      </c>
    </row>
    <row r="1368" spans="2:3" x14ac:dyDescent="0.35">
      <c r="B1368" s="8" t="s">
        <v>666</v>
      </c>
      <c r="C1368" s="9">
        <v>7.7579845385771992E-2</v>
      </c>
    </row>
    <row r="1369" spans="2:3" x14ac:dyDescent="0.35">
      <c r="B1369" s="8" t="s">
        <v>667</v>
      </c>
      <c r="C1369" s="10">
        <v>7.9820053664970234E-2</v>
      </c>
    </row>
    <row r="1370" spans="2:3" x14ac:dyDescent="0.35">
      <c r="B1370" s="8" t="s">
        <v>668</v>
      </c>
      <c r="C1370" s="9">
        <v>9.0382450427668751E-2</v>
      </c>
    </row>
    <row r="1371" spans="2:3" x14ac:dyDescent="0.35">
      <c r="B1371" s="8" t="s">
        <v>669</v>
      </c>
      <c r="C1371" s="10">
        <v>9.245810554926398E-2</v>
      </c>
    </row>
    <row r="1372" spans="2:3" x14ac:dyDescent="0.35">
      <c r="B1372" s="8" t="s">
        <v>670</v>
      </c>
      <c r="C1372" s="9">
        <v>7.4062004928802161E-2</v>
      </c>
    </row>
    <row r="1373" spans="2:3" x14ac:dyDescent="0.35">
      <c r="B1373" s="8" t="s">
        <v>671</v>
      </c>
      <c r="C1373" s="10">
        <v>4.3447469784772708E-2</v>
      </c>
    </row>
    <row r="1374" spans="2:3" x14ac:dyDescent="0.35">
      <c r="B1374" s="8" t="s">
        <v>672</v>
      </c>
      <c r="C1374" s="9">
        <v>0.10341872738205915</v>
      </c>
    </row>
    <row r="1375" spans="2:3" x14ac:dyDescent="0.35">
      <c r="B1375" s="8" t="s">
        <v>673</v>
      </c>
      <c r="C1375" s="10">
        <v>9.113935111297447E-2</v>
      </c>
    </row>
    <row r="1376" spans="2:3" x14ac:dyDescent="0.35">
      <c r="B1376" s="8" t="s">
        <v>674</v>
      </c>
      <c r="C1376" s="9">
        <v>6.9376411452850451E-2</v>
      </c>
    </row>
    <row r="1377" spans="2:3" x14ac:dyDescent="0.35">
      <c r="B1377" s="8" t="s">
        <v>675</v>
      </c>
      <c r="C1377" s="10">
        <v>6.8962112816055063E-2</v>
      </c>
    </row>
    <row r="1378" spans="2:3" x14ac:dyDescent="0.35">
      <c r="B1378" s="8" t="s">
        <v>676</v>
      </c>
      <c r="C1378" s="9">
        <v>9.7141511675043965E-2</v>
      </c>
    </row>
    <row r="1379" spans="2:3" x14ac:dyDescent="0.35">
      <c r="B1379" s="8" t="s">
        <v>677</v>
      </c>
      <c r="C1379" s="10">
        <v>0.10280239087286169</v>
      </c>
    </row>
    <row r="1380" spans="2:3" x14ac:dyDescent="0.35">
      <c r="B1380" s="8" t="s">
        <v>678</v>
      </c>
      <c r="C1380" s="9">
        <v>0.14184626889709737</v>
      </c>
    </row>
    <row r="1381" spans="2:3" x14ac:dyDescent="0.35">
      <c r="B1381" s="8" t="s">
        <v>679</v>
      </c>
      <c r="C1381" s="10">
        <v>6.5532470195301895E-2</v>
      </c>
    </row>
    <row r="1382" spans="2:3" x14ac:dyDescent="0.35">
      <c r="B1382" s="8" t="s">
        <v>680</v>
      </c>
      <c r="C1382" s="9">
        <v>9.6124255734419767E-2</v>
      </c>
    </row>
    <row r="1383" spans="2:3" x14ac:dyDescent="0.35">
      <c r="B1383" s="8" t="s">
        <v>681</v>
      </c>
      <c r="C1383" s="10">
        <v>7.0110896896890679E-2</v>
      </c>
    </row>
    <row r="1384" spans="2:3" x14ac:dyDescent="0.35">
      <c r="B1384" s="8" t="s">
        <v>682</v>
      </c>
      <c r="C1384" s="9">
        <v>8.701847295604194E-2</v>
      </c>
    </row>
    <row r="1385" spans="2:3" x14ac:dyDescent="0.35">
      <c r="B1385" s="8" t="s">
        <v>683</v>
      </c>
      <c r="C1385" s="10">
        <v>6.2898814329680738E-2</v>
      </c>
    </row>
    <row r="1386" spans="2:3" x14ac:dyDescent="0.35">
      <c r="B1386" s="8" t="s">
        <v>684</v>
      </c>
      <c r="C1386" s="9">
        <v>0.12255660268268158</v>
      </c>
    </row>
    <row r="1387" spans="2:3" x14ac:dyDescent="0.35">
      <c r="B1387" s="8" t="s">
        <v>685</v>
      </c>
      <c r="C1387" s="10">
        <v>8.0016244881748258E-2</v>
      </c>
    </row>
    <row r="1388" spans="2:3" x14ac:dyDescent="0.35">
      <c r="B1388" s="8" t="s">
        <v>686</v>
      </c>
      <c r="C1388" s="9">
        <v>7.1626820860042378E-2</v>
      </c>
    </row>
    <row r="1389" spans="2:3" x14ac:dyDescent="0.35">
      <c r="B1389" s="8" t="s">
        <v>687</v>
      </c>
      <c r="C1389" s="10">
        <v>9.4508723869039912E-2</v>
      </c>
    </row>
    <row r="1390" spans="2:3" x14ac:dyDescent="0.35">
      <c r="B1390" s="8" t="s">
        <v>688</v>
      </c>
      <c r="C1390" s="9">
        <v>5.9455260556952404E-2</v>
      </c>
    </row>
    <row r="1391" spans="2:3" x14ac:dyDescent="0.35">
      <c r="B1391" s="8" t="s">
        <v>689</v>
      </c>
      <c r="C1391" s="10">
        <v>4.4738984473792591E-2</v>
      </c>
    </row>
    <row r="1392" spans="2:3" x14ac:dyDescent="0.35">
      <c r="B1392" s="8" t="s">
        <v>690</v>
      </c>
      <c r="C1392" s="9">
        <v>7.2123993728047162E-2</v>
      </c>
    </row>
    <row r="1393" spans="2:3" x14ac:dyDescent="0.35">
      <c r="B1393" s="8" t="s">
        <v>691</v>
      </c>
      <c r="C1393" s="10">
        <v>6.7238941147350739E-2</v>
      </c>
    </row>
    <row r="1394" spans="2:3" x14ac:dyDescent="0.35">
      <c r="B1394" s="8" t="s">
        <v>692</v>
      </c>
      <c r="C1394" s="9">
        <v>9.5912323161505011E-2</v>
      </c>
    </row>
    <row r="1395" spans="2:3" x14ac:dyDescent="0.35">
      <c r="B1395" s="8" t="s">
        <v>693</v>
      </c>
      <c r="C1395" s="10">
        <v>9.1777076464042567E-2</v>
      </c>
    </row>
    <row r="1396" spans="2:3" x14ac:dyDescent="0.35">
      <c r="B1396" s="8" t="s">
        <v>694</v>
      </c>
      <c r="C1396" s="9">
        <v>0.13228126087155176</v>
      </c>
    </row>
    <row r="1397" spans="2:3" x14ac:dyDescent="0.35">
      <c r="B1397" s="8" t="s">
        <v>695</v>
      </c>
      <c r="C1397" s="10">
        <v>5.8710110432844922E-2</v>
      </c>
    </row>
    <row r="1398" spans="2:3" x14ac:dyDescent="0.35">
      <c r="B1398" s="8" t="s">
        <v>696</v>
      </c>
      <c r="C1398" s="9">
        <v>7.392445276430111E-2</v>
      </c>
    </row>
    <row r="1399" spans="2:3" x14ac:dyDescent="0.35">
      <c r="B1399" s="8" t="s">
        <v>697</v>
      </c>
      <c r="C1399" s="10">
        <v>0.14068083258578173</v>
      </c>
    </row>
    <row r="1400" spans="2:3" x14ac:dyDescent="0.35">
      <c r="B1400" s="8" t="s">
        <v>698</v>
      </c>
      <c r="C1400" s="9">
        <v>8.2406917966057383E-2</v>
      </c>
    </row>
    <row r="1401" spans="2:3" x14ac:dyDescent="0.35">
      <c r="B1401" s="8" t="s">
        <v>699</v>
      </c>
      <c r="C1401" s="10">
        <v>8.7897768161391165E-2</v>
      </c>
    </row>
    <row r="1402" spans="2:3" x14ac:dyDescent="0.35">
      <c r="B1402" s="8" t="s">
        <v>700</v>
      </c>
      <c r="C1402" s="9">
        <v>4.7223647976083659E-2</v>
      </c>
    </row>
    <row r="1403" spans="2:3" x14ac:dyDescent="0.35">
      <c r="B1403" s="8" t="s">
        <v>701</v>
      </c>
      <c r="C1403" s="10">
        <v>6.8723854192256781E-2</v>
      </c>
    </row>
    <row r="1404" spans="2:3" x14ac:dyDescent="0.35">
      <c r="B1404" s="8" t="s">
        <v>702</v>
      </c>
      <c r="C1404" s="9">
        <v>8.6778394639414641E-2</v>
      </c>
    </row>
    <row r="1405" spans="2:3" x14ac:dyDescent="0.35">
      <c r="B1405" s="8" t="s">
        <v>703</v>
      </c>
      <c r="C1405" s="10">
        <v>7.6592765679802513E-2</v>
      </c>
    </row>
    <row r="1406" spans="2:3" x14ac:dyDescent="0.35">
      <c r="B1406" s="8" t="s">
        <v>704</v>
      </c>
      <c r="C1406" s="9">
        <v>9.6036353407292593E-2</v>
      </c>
    </row>
    <row r="1407" spans="2:3" x14ac:dyDescent="0.35">
      <c r="B1407" s="8" t="s">
        <v>705</v>
      </c>
      <c r="C1407" s="10">
        <v>5.6564212235833099E-2</v>
      </c>
    </row>
    <row r="1408" spans="2:3" x14ac:dyDescent="0.35">
      <c r="B1408" s="8" t="s">
        <v>706</v>
      </c>
      <c r="C1408" s="9">
        <v>6.5274006309271423E-2</v>
      </c>
    </row>
    <row r="1409" spans="2:3" x14ac:dyDescent="0.35">
      <c r="B1409" s="8" t="s">
        <v>707</v>
      </c>
      <c r="C1409" s="10">
        <v>0.1049370454995026</v>
      </c>
    </row>
    <row r="1410" spans="2:3" x14ac:dyDescent="0.35">
      <c r="B1410" s="8" t="s">
        <v>708</v>
      </c>
      <c r="C1410" s="9">
        <v>0.10453658547023058</v>
      </c>
    </row>
    <row r="1411" spans="2:3" x14ac:dyDescent="0.35">
      <c r="B1411" s="8" t="s">
        <v>709</v>
      </c>
      <c r="C1411" s="10">
        <v>6.5410368313053802E-2</v>
      </c>
    </row>
    <row r="1412" spans="2:3" x14ac:dyDescent="0.35">
      <c r="B1412" s="8" t="s">
        <v>710</v>
      </c>
      <c r="C1412" s="9">
        <v>0.10752465995483282</v>
      </c>
    </row>
    <row r="1413" spans="2:3" x14ac:dyDescent="0.35">
      <c r="B1413" s="8" t="s">
        <v>711</v>
      </c>
      <c r="C1413" s="10">
        <v>3.3333281332964503E-2</v>
      </c>
    </row>
    <row r="1414" spans="2:3" x14ac:dyDescent="0.35">
      <c r="B1414" s="8" t="s">
        <v>712</v>
      </c>
      <c r="C1414" s="9">
        <v>0.12421501570503439</v>
      </c>
    </row>
    <row r="1415" spans="2:3" x14ac:dyDescent="0.35">
      <c r="B1415" s="8" t="s">
        <v>713</v>
      </c>
      <c r="C1415" s="10">
        <v>0.1127699481515101</v>
      </c>
    </row>
    <row r="1416" spans="2:3" x14ac:dyDescent="0.35">
      <c r="B1416" s="8" t="s">
        <v>714</v>
      </c>
      <c r="C1416" s="9">
        <v>9.2822728536000806E-2</v>
      </c>
    </row>
    <row r="1417" spans="2:3" x14ac:dyDescent="0.35">
      <c r="B1417" s="8" t="s">
        <v>715</v>
      </c>
      <c r="C1417" s="10">
        <v>4.5986892493257797E-2</v>
      </c>
    </row>
    <row r="1418" spans="2:3" x14ac:dyDescent="0.35">
      <c r="B1418" s="8" t="s">
        <v>716</v>
      </c>
      <c r="C1418" s="9">
        <v>9.6147102374373877E-2</v>
      </c>
    </row>
    <row r="1419" spans="2:3" x14ac:dyDescent="0.35">
      <c r="B1419" s="8" t="s">
        <v>717</v>
      </c>
      <c r="C1419" s="10">
        <v>6.3977607297359546E-2</v>
      </c>
    </row>
    <row r="1420" spans="2:3" x14ac:dyDescent="0.35">
      <c r="B1420" s="8" t="s">
        <v>718</v>
      </c>
      <c r="C1420" s="9">
        <v>0.10673050534445645</v>
      </c>
    </row>
    <row r="1421" spans="2:3" x14ac:dyDescent="0.35">
      <c r="B1421" s="8" t="s">
        <v>719</v>
      </c>
      <c r="C1421" s="10">
        <v>7.5699864604556244E-2</v>
      </c>
    </row>
    <row r="1422" spans="2:3" x14ac:dyDescent="0.35">
      <c r="B1422" s="8" t="s">
        <v>720</v>
      </c>
      <c r="C1422" s="9">
        <v>0.14395652590892496</v>
      </c>
    </row>
    <row r="1423" spans="2:3" x14ac:dyDescent="0.35">
      <c r="B1423" s="8" t="s">
        <v>721</v>
      </c>
      <c r="C1423" s="10">
        <v>7.0547202837938847E-2</v>
      </c>
    </row>
    <row r="1424" spans="2:3" x14ac:dyDescent="0.35">
      <c r="B1424" s="8" t="s">
        <v>722</v>
      </c>
      <c r="C1424" s="9">
        <v>7.976451106071486E-2</v>
      </c>
    </row>
    <row r="1425" spans="2:3" x14ac:dyDescent="0.35">
      <c r="B1425" s="8" t="s">
        <v>723</v>
      </c>
      <c r="C1425" s="10">
        <v>0.10850179436343332</v>
      </c>
    </row>
    <row r="1426" spans="2:3" x14ac:dyDescent="0.35">
      <c r="B1426" s="8" t="s">
        <v>724</v>
      </c>
      <c r="C1426" s="9">
        <v>0.10034150978644443</v>
      </c>
    </row>
    <row r="1427" spans="2:3" x14ac:dyDescent="0.35">
      <c r="B1427" s="8" t="s">
        <v>725</v>
      </c>
      <c r="C1427" s="10">
        <v>4.4201953232184309E-2</v>
      </c>
    </row>
    <row r="1428" spans="2:3" x14ac:dyDescent="0.35">
      <c r="B1428" s="8" t="s">
        <v>726</v>
      </c>
      <c r="C1428" s="9">
        <v>8.5263041648784316E-2</v>
      </c>
    </row>
    <row r="1429" spans="2:3" x14ac:dyDescent="0.35">
      <c r="B1429" s="8" t="s">
        <v>727</v>
      </c>
      <c r="C1429" s="10">
        <v>0.1253623864992095</v>
      </c>
    </row>
    <row r="1430" spans="2:3" x14ac:dyDescent="0.35">
      <c r="B1430" s="8" t="s">
        <v>728</v>
      </c>
      <c r="C1430" s="9">
        <v>3.0137920942847736E-2</v>
      </c>
    </row>
    <row r="1431" spans="2:3" x14ac:dyDescent="0.35">
      <c r="B1431" s="8" t="s">
        <v>729</v>
      </c>
      <c r="C1431" s="10">
        <v>0.10588765629030925</v>
      </c>
    </row>
    <row r="1432" spans="2:3" x14ac:dyDescent="0.35">
      <c r="B1432" s="8" t="s">
        <v>730</v>
      </c>
      <c r="C1432" s="9">
        <v>0.10254451723851772</v>
      </c>
    </row>
    <row r="1433" spans="2:3" x14ac:dyDescent="0.35">
      <c r="B1433" s="8" t="s">
        <v>731</v>
      </c>
      <c r="C1433" s="10">
        <v>0.10975045425754024</v>
      </c>
    </row>
    <row r="1434" spans="2:3" x14ac:dyDescent="0.35">
      <c r="B1434" s="8" t="s">
        <v>732</v>
      </c>
      <c r="C1434" s="9">
        <v>5.8603485554657574E-2</v>
      </c>
    </row>
    <row r="1435" spans="2:3" x14ac:dyDescent="0.35">
      <c r="B1435" s="8" t="s">
        <v>733</v>
      </c>
      <c r="C1435" s="10">
        <v>0.13625888297520355</v>
      </c>
    </row>
    <row r="1436" spans="2:3" x14ac:dyDescent="0.35">
      <c r="B1436" s="8" t="s">
        <v>734</v>
      </c>
      <c r="C1436" s="9">
        <v>8.3410434239685818E-2</v>
      </c>
    </row>
    <row r="1437" spans="2:3" x14ac:dyDescent="0.35">
      <c r="B1437" s="8" t="s">
        <v>735</v>
      </c>
      <c r="C1437" s="10">
        <v>6.3820744614519351E-2</v>
      </c>
    </row>
    <row r="1438" spans="2:3" x14ac:dyDescent="0.35">
      <c r="B1438" s="8" t="s">
        <v>736</v>
      </c>
      <c r="C1438" s="9">
        <v>7.3251765538774258E-2</v>
      </c>
    </row>
    <row r="1439" spans="2:3" x14ac:dyDescent="0.35">
      <c r="B1439" s="8" t="s">
        <v>737</v>
      </c>
      <c r="C1439" s="10">
        <v>9.6494723579000116E-2</v>
      </c>
    </row>
    <row r="1440" spans="2:3" x14ac:dyDescent="0.35">
      <c r="B1440" s="8" t="s">
        <v>738</v>
      </c>
      <c r="C1440" s="9">
        <v>4.2731861576142574E-2</v>
      </c>
    </row>
    <row r="1441" spans="2:3" x14ac:dyDescent="0.35">
      <c r="B1441" s="8" t="s">
        <v>739</v>
      </c>
      <c r="C1441" s="10">
        <v>9.3449331457041859E-2</v>
      </c>
    </row>
    <row r="1442" spans="2:3" x14ac:dyDescent="0.35">
      <c r="B1442" s="8" t="s">
        <v>740</v>
      </c>
      <c r="C1442" s="9">
        <v>6.3168316654990786E-2</v>
      </c>
    </row>
    <row r="1443" spans="2:3" x14ac:dyDescent="0.35">
      <c r="B1443" s="8" t="s">
        <v>741</v>
      </c>
      <c r="C1443" s="10">
        <v>0.11792795600282512</v>
      </c>
    </row>
    <row r="1444" spans="2:3" x14ac:dyDescent="0.35">
      <c r="B1444" s="8" t="s">
        <v>742</v>
      </c>
      <c r="C1444" s="9">
        <v>5.6603524240922798E-2</v>
      </c>
    </row>
    <row r="1445" spans="2:3" x14ac:dyDescent="0.35">
      <c r="B1445" s="8" t="s">
        <v>743</v>
      </c>
      <c r="C1445" s="10">
        <v>9.7275039800706176E-2</v>
      </c>
    </row>
    <row r="1446" spans="2:3" x14ac:dyDescent="0.35">
      <c r="B1446" s="8" t="s">
        <v>744</v>
      </c>
      <c r="C1446" s="9">
        <v>7.2786742605025864E-2</v>
      </c>
    </row>
    <row r="1447" spans="2:3" x14ac:dyDescent="0.35">
      <c r="B1447" s="8" t="s">
        <v>745</v>
      </c>
      <c r="C1447" s="10">
        <v>5.2250679267453276E-2</v>
      </c>
    </row>
    <row r="1448" spans="2:3" x14ac:dyDescent="0.35">
      <c r="B1448" s="8" t="s">
        <v>746</v>
      </c>
      <c r="C1448" s="9">
        <v>4.0460538011916319E-2</v>
      </c>
    </row>
    <row r="1449" spans="2:3" x14ac:dyDescent="0.35">
      <c r="B1449" s="8" t="s">
        <v>747</v>
      </c>
      <c r="C1449" s="10">
        <v>5.4541511597136119E-2</v>
      </c>
    </row>
    <row r="1450" spans="2:3" x14ac:dyDescent="0.35">
      <c r="B1450" s="8" t="s">
        <v>748</v>
      </c>
      <c r="C1450" s="9">
        <v>7.1787078111396604E-2</v>
      </c>
    </row>
    <row r="1451" spans="2:3" x14ac:dyDescent="0.35">
      <c r="B1451" s="8" t="s">
        <v>749</v>
      </c>
      <c r="C1451" s="10">
        <v>8.1100041729556246E-2</v>
      </c>
    </row>
    <row r="1452" spans="2:3" x14ac:dyDescent="0.35">
      <c r="B1452" s="8" t="s">
        <v>750</v>
      </c>
      <c r="C1452" s="9">
        <v>4.5760323832939744E-2</v>
      </c>
    </row>
    <row r="1453" spans="2:3" x14ac:dyDescent="0.35">
      <c r="B1453" s="8" t="s">
        <v>751</v>
      </c>
      <c r="C1453" s="10">
        <v>9.3717305834875572E-2</v>
      </c>
    </row>
    <row r="1454" spans="2:3" x14ac:dyDescent="0.35">
      <c r="B1454" s="8" t="s">
        <v>752</v>
      </c>
      <c r="C1454" s="9">
        <v>0.111473735941546</v>
      </c>
    </row>
    <row r="1455" spans="2:3" x14ac:dyDescent="0.35">
      <c r="B1455" s="8" t="s">
        <v>753</v>
      </c>
      <c r="C1455" s="10">
        <v>7.1262551666632742E-2</v>
      </c>
    </row>
    <row r="1456" spans="2:3" x14ac:dyDescent="0.35">
      <c r="B1456" s="8" t="s">
        <v>754</v>
      </c>
      <c r="C1456" s="9">
        <v>2.3828892832875821E-2</v>
      </c>
    </row>
    <row r="1457" spans="2:3" x14ac:dyDescent="0.35">
      <c r="B1457" s="8" t="s">
        <v>755</v>
      </c>
      <c r="C1457" s="10">
        <v>0.14114774919970421</v>
      </c>
    </row>
    <row r="1458" spans="2:3" x14ac:dyDescent="0.35">
      <c r="B1458" s="8" t="s">
        <v>756</v>
      </c>
      <c r="C1458" s="9">
        <v>7.8807693850442742E-2</v>
      </c>
    </row>
    <row r="1459" spans="2:3" x14ac:dyDescent="0.35">
      <c r="B1459" s="8" t="s">
        <v>757</v>
      </c>
      <c r="C1459" s="10">
        <v>4.7723230154320249E-2</v>
      </c>
    </row>
    <row r="1460" spans="2:3" x14ac:dyDescent="0.35">
      <c r="B1460" s="8" t="s">
        <v>758</v>
      </c>
      <c r="C1460" s="9">
        <v>0.12793623517409214</v>
      </c>
    </row>
    <row r="1461" spans="2:3" x14ac:dyDescent="0.35">
      <c r="B1461" s="8" t="s">
        <v>759</v>
      </c>
      <c r="C1461" s="10">
        <v>0.16769774924883571</v>
      </c>
    </row>
    <row r="1462" spans="2:3" x14ac:dyDescent="0.35">
      <c r="B1462" s="8" t="s">
        <v>760</v>
      </c>
      <c r="C1462" s="9">
        <v>5.1073137203605887E-2</v>
      </c>
    </row>
    <row r="1463" spans="2:3" x14ac:dyDescent="0.35">
      <c r="B1463" s="8" t="s">
        <v>761</v>
      </c>
      <c r="C1463" s="10">
        <v>2.8715476054174519E-2</v>
      </c>
    </row>
    <row r="1464" spans="2:3" x14ac:dyDescent="0.35">
      <c r="B1464" s="8" t="s">
        <v>762</v>
      </c>
      <c r="C1464" s="9">
        <v>0.12016280289556867</v>
      </c>
    </row>
    <row r="1465" spans="2:3" x14ac:dyDescent="0.35">
      <c r="B1465" s="8" t="s">
        <v>763</v>
      </c>
      <c r="C1465" s="10">
        <v>5.8940522757522498E-2</v>
      </c>
    </row>
    <row r="1466" spans="2:3" x14ac:dyDescent="0.35">
      <c r="B1466" s="8" t="s">
        <v>764</v>
      </c>
      <c r="C1466" s="9">
        <v>7.1079166993010076E-2</v>
      </c>
    </row>
    <row r="1467" spans="2:3" x14ac:dyDescent="0.35">
      <c r="B1467" s="8" t="s">
        <v>765</v>
      </c>
      <c r="C1467" s="10">
        <v>0.1023442488798648</v>
      </c>
    </row>
    <row r="1468" spans="2:3" x14ac:dyDescent="0.35">
      <c r="B1468" s="8" t="s">
        <v>766</v>
      </c>
      <c r="C1468" s="9">
        <v>0.13487124713707582</v>
      </c>
    </row>
    <row r="1469" spans="2:3" x14ac:dyDescent="0.35">
      <c r="B1469" s="8" t="s">
        <v>767</v>
      </c>
      <c r="C1469" s="10">
        <v>0.10897755220719343</v>
      </c>
    </row>
    <row r="1470" spans="2:3" x14ac:dyDescent="0.35">
      <c r="B1470" s="8" t="s">
        <v>768</v>
      </c>
      <c r="C1470" s="9">
        <v>0.12300540559230867</v>
      </c>
    </row>
    <row r="1471" spans="2:3" x14ac:dyDescent="0.35">
      <c r="B1471" s="8" t="s">
        <v>769</v>
      </c>
      <c r="C1471" s="10">
        <v>9.7134889698024196E-2</v>
      </c>
    </row>
    <row r="1472" spans="2:3" x14ac:dyDescent="0.35">
      <c r="B1472" s="8" t="s">
        <v>770</v>
      </c>
      <c r="C1472" s="9">
        <v>0.18673490414526103</v>
      </c>
    </row>
    <row r="1473" spans="2:3" x14ac:dyDescent="0.35">
      <c r="B1473" s="8" t="s">
        <v>771</v>
      </c>
      <c r="C1473" s="10">
        <v>9.9450129561568915E-2</v>
      </c>
    </row>
    <row r="1474" spans="2:3" x14ac:dyDescent="0.35">
      <c r="B1474" s="8" t="s">
        <v>772</v>
      </c>
      <c r="C1474" s="9">
        <v>9.0155715652888824E-2</v>
      </c>
    </row>
    <row r="1475" spans="2:3" x14ac:dyDescent="0.35">
      <c r="B1475" s="8" t="s">
        <v>773</v>
      </c>
      <c r="C1475" s="10">
        <v>4.5060708385064756E-2</v>
      </c>
    </row>
    <row r="1476" spans="2:3" x14ac:dyDescent="0.35">
      <c r="B1476" s="8" t="s">
        <v>774</v>
      </c>
      <c r="C1476" s="9">
        <v>7.8199184779113862E-2</v>
      </c>
    </row>
    <row r="1477" spans="2:3" x14ac:dyDescent="0.35">
      <c r="B1477" s="8" t="s">
        <v>775</v>
      </c>
      <c r="C1477" s="10">
        <v>7.0779662168850663E-2</v>
      </c>
    </row>
    <row r="1478" spans="2:3" x14ac:dyDescent="0.35">
      <c r="B1478" s="8" t="s">
        <v>776</v>
      </c>
      <c r="C1478" s="9">
        <v>9.6077394031655355E-2</v>
      </c>
    </row>
    <row r="1479" spans="2:3" x14ac:dyDescent="0.35">
      <c r="B1479" s="8" t="s">
        <v>777</v>
      </c>
      <c r="C1479" s="10">
        <v>4.7605689953903629E-2</v>
      </c>
    </row>
    <row r="1480" spans="2:3" x14ac:dyDescent="0.35">
      <c r="B1480" s="8" t="s">
        <v>778</v>
      </c>
      <c r="C1480" s="9">
        <v>9.155286631955932E-2</v>
      </c>
    </row>
    <row r="1481" spans="2:3" x14ac:dyDescent="0.35">
      <c r="B1481" s="8" t="s">
        <v>779</v>
      </c>
      <c r="C1481" s="10">
        <v>7.4319340091789018E-2</v>
      </c>
    </row>
    <row r="1482" spans="2:3" x14ac:dyDescent="0.35">
      <c r="B1482" s="8" t="s">
        <v>780</v>
      </c>
      <c r="C1482" s="9">
        <v>9.8563842538221272E-2</v>
      </c>
    </row>
    <row r="1483" spans="2:3" x14ac:dyDescent="0.35">
      <c r="B1483" s="8" t="s">
        <v>781</v>
      </c>
      <c r="C1483" s="10">
        <v>8.704282879630891E-2</v>
      </c>
    </row>
    <row r="1484" spans="2:3" x14ac:dyDescent="0.35">
      <c r="B1484" s="8" t="s">
        <v>782</v>
      </c>
      <c r="C1484" s="9">
        <v>7.6913874959674236E-2</v>
      </c>
    </row>
    <row r="1485" spans="2:3" x14ac:dyDescent="0.35">
      <c r="B1485" s="8" t="s">
        <v>783</v>
      </c>
      <c r="C1485" s="10">
        <v>8.2784111040899305E-2</v>
      </c>
    </row>
    <row r="1486" spans="2:3" x14ac:dyDescent="0.35">
      <c r="B1486" s="8" t="s">
        <v>784</v>
      </c>
      <c r="C1486" s="9">
        <v>0.11469051931348019</v>
      </c>
    </row>
    <row r="1487" spans="2:3" x14ac:dyDescent="0.35">
      <c r="B1487" s="8" t="s">
        <v>785</v>
      </c>
      <c r="C1487" s="10">
        <v>6.1857729570367379E-2</v>
      </c>
    </row>
    <row r="1488" spans="2:3" x14ac:dyDescent="0.35">
      <c r="B1488" s="8" t="s">
        <v>786</v>
      </c>
      <c r="C1488" s="9">
        <v>4.1520718811328967E-2</v>
      </c>
    </row>
    <row r="1489" spans="2:3" x14ac:dyDescent="0.35">
      <c r="B1489" s="8" t="s">
        <v>787</v>
      </c>
      <c r="C1489" s="10">
        <v>8.7832217427887979E-2</v>
      </c>
    </row>
    <row r="1490" spans="2:3" x14ac:dyDescent="0.35">
      <c r="B1490" s="8" t="s">
        <v>788</v>
      </c>
      <c r="C1490" s="9">
        <v>0.10409565469711503</v>
      </c>
    </row>
    <row r="1491" spans="2:3" x14ac:dyDescent="0.35">
      <c r="B1491" s="8" t="s">
        <v>789</v>
      </c>
      <c r="C1491" s="10">
        <v>8.3676324529464927E-2</v>
      </c>
    </row>
    <row r="1492" spans="2:3" x14ac:dyDescent="0.35">
      <c r="B1492" s="8" t="s">
        <v>790</v>
      </c>
      <c r="C1492" s="9">
        <v>0.15218654656640318</v>
      </c>
    </row>
    <row r="1493" spans="2:3" x14ac:dyDescent="0.35">
      <c r="B1493" s="8" t="s">
        <v>791</v>
      </c>
      <c r="C1493" s="10">
        <v>0.11025490314779823</v>
      </c>
    </row>
    <row r="1494" spans="2:3" x14ac:dyDescent="0.35">
      <c r="B1494" s="8" t="s">
        <v>792</v>
      </c>
      <c r="C1494" s="9">
        <v>3.7627110040379629E-2</v>
      </c>
    </row>
    <row r="1495" spans="2:3" x14ac:dyDescent="0.35">
      <c r="B1495" s="8" t="s">
        <v>793</v>
      </c>
      <c r="C1495" s="10">
        <v>7.5400256357861448E-2</v>
      </c>
    </row>
    <row r="1496" spans="2:3" x14ac:dyDescent="0.35">
      <c r="B1496" s="8" t="s">
        <v>794</v>
      </c>
      <c r="C1496" s="9">
        <v>6.0035442065531158E-2</v>
      </c>
    </row>
    <row r="1497" spans="2:3" x14ac:dyDescent="0.35">
      <c r="B1497" s="8" t="s">
        <v>795</v>
      </c>
      <c r="C1497" s="10">
        <v>7.5640636136837386E-2</v>
      </c>
    </row>
    <row r="1498" spans="2:3" x14ac:dyDescent="0.35">
      <c r="B1498" s="8" t="s">
        <v>796</v>
      </c>
      <c r="C1498" s="9">
        <v>6.2427806830907047E-2</v>
      </c>
    </row>
    <row r="1499" spans="2:3" x14ac:dyDescent="0.35">
      <c r="B1499" s="8" t="s">
        <v>797</v>
      </c>
      <c r="C1499" s="10">
        <v>0.11559486901789207</v>
      </c>
    </row>
    <row r="1500" spans="2:3" x14ac:dyDescent="0.35">
      <c r="B1500" s="8" t="s">
        <v>798</v>
      </c>
      <c r="C1500" s="9">
        <v>9.6679057495432014E-2</v>
      </c>
    </row>
    <row r="1501" spans="2:3" x14ac:dyDescent="0.35">
      <c r="B1501" s="8" t="s">
        <v>799</v>
      </c>
      <c r="C1501" s="10">
        <v>4.3416128533365683E-2</v>
      </c>
    </row>
    <row r="1502" spans="2:3" x14ac:dyDescent="0.35">
      <c r="B1502" s="8" t="s">
        <v>800</v>
      </c>
      <c r="C1502" s="9">
        <v>5.4504952337267543E-2</v>
      </c>
    </row>
    <row r="1503" spans="2:3" x14ac:dyDescent="0.35">
      <c r="B1503" s="8" t="s">
        <v>801</v>
      </c>
      <c r="C1503" s="10">
        <v>8.0715526157508322E-2</v>
      </c>
    </row>
    <row r="1504" spans="2:3" x14ac:dyDescent="0.35">
      <c r="B1504" s="8" t="s">
        <v>802</v>
      </c>
      <c r="C1504" s="9">
        <v>6.5429755788878191E-2</v>
      </c>
    </row>
    <row r="1505" spans="2:3" x14ac:dyDescent="0.35">
      <c r="B1505" s="8" t="s">
        <v>803</v>
      </c>
      <c r="C1505" s="10">
        <v>4.6782466736330568E-2</v>
      </c>
    </row>
    <row r="1506" spans="2:3" x14ac:dyDescent="0.35">
      <c r="B1506" s="8" t="s">
        <v>804</v>
      </c>
      <c r="C1506" s="9">
        <v>9.5898704081526218E-2</v>
      </c>
    </row>
    <row r="1507" spans="2:3" x14ac:dyDescent="0.35">
      <c r="B1507" s="8" t="s">
        <v>805</v>
      </c>
      <c r="C1507" s="10">
        <v>8.633471616129737E-2</v>
      </c>
    </row>
    <row r="1508" spans="2:3" x14ac:dyDescent="0.35">
      <c r="B1508" s="8" t="s">
        <v>806</v>
      </c>
      <c r="C1508" s="9">
        <v>5.9029339769506146E-2</v>
      </c>
    </row>
    <row r="1509" spans="2:3" x14ac:dyDescent="0.35">
      <c r="B1509" s="8" t="s">
        <v>807</v>
      </c>
      <c r="C1509" s="10">
        <v>8.8776127259853746E-2</v>
      </c>
    </row>
    <row r="1510" spans="2:3" x14ac:dyDescent="0.35">
      <c r="B1510" s="8" t="s">
        <v>808</v>
      </c>
      <c r="C1510" s="9">
        <v>0.11772643840099775</v>
      </c>
    </row>
    <row r="1511" spans="2:3" x14ac:dyDescent="0.35">
      <c r="B1511" s="8" t="s">
        <v>809</v>
      </c>
      <c r="C1511" s="10">
        <v>0.11058111829342895</v>
      </c>
    </row>
    <row r="1512" spans="2:3" x14ac:dyDescent="0.35">
      <c r="B1512" s="8" t="s">
        <v>810</v>
      </c>
      <c r="C1512" s="9">
        <v>5.3273754795405477E-2</v>
      </c>
    </row>
    <row r="1513" spans="2:3" x14ac:dyDescent="0.35">
      <c r="B1513" s="8" t="s">
        <v>811</v>
      </c>
      <c r="C1513" s="10">
        <v>9.2221290195112923E-2</v>
      </c>
    </row>
    <row r="1514" spans="2:3" x14ac:dyDescent="0.35">
      <c r="B1514" s="8" t="s">
        <v>812</v>
      </c>
      <c r="C1514" s="9">
        <v>7.6875416409454264E-2</v>
      </c>
    </row>
    <row r="1515" spans="2:3" x14ac:dyDescent="0.35">
      <c r="B1515" s="8" t="s">
        <v>813</v>
      </c>
      <c r="C1515" s="10">
        <v>3.9924451437679483E-2</v>
      </c>
    </row>
    <row r="1516" spans="2:3" x14ac:dyDescent="0.35">
      <c r="B1516" s="8" t="s">
        <v>814</v>
      </c>
      <c r="C1516" s="9">
        <v>8.2279145798488967E-2</v>
      </c>
    </row>
    <row r="1517" spans="2:3" x14ac:dyDescent="0.35">
      <c r="B1517" s="8" t="s">
        <v>815</v>
      </c>
      <c r="C1517" s="10">
        <v>7.8853426725035619E-2</v>
      </c>
    </row>
    <row r="1518" spans="2:3" x14ac:dyDescent="0.35">
      <c r="B1518" s="8" t="s">
        <v>816</v>
      </c>
      <c r="C1518" s="9">
        <v>2.909105843086324E-2</v>
      </c>
    </row>
    <row r="1519" spans="2:3" x14ac:dyDescent="0.35">
      <c r="B1519" s="8" t="s">
        <v>817</v>
      </c>
      <c r="C1519" s="10">
        <v>9.8217130643558193E-2</v>
      </c>
    </row>
    <row r="1520" spans="2:3" x14ac:dyDescent="0.35">
      <c r="B1520" s="8" t="s">
        <v>818</v>
      </c>
      <c r="C1520" s="9">
        <v>8.1995867160322936E-2</v>
      </c>
    </row>
    <row r="1521" spans="2:3" x14ac:dyDescent="0.35">
      <c r="B1521" s="8" t="s">
        <v>819</v>
      </c>
      <c r="C1521" s="10">
        <v>7.5595588403175429E-2</v>
      </c>
    </row>
    <row r="1522" spans="2:3" x14ac:dyDescent="0.35">
      <c r="B1522" s="8" t="s">
        <v>820</v>
      </c>
      <c r="C1522" s="9">
        <v>8.91148932325697E-2</v>
      </c>
    </row>
    <row r="1523" spans="2:3" x14ac:dyDescent="0.35">
      <c r="B1523" s="8" t="s">
        <v>821</v>
      </c>
      <c r="C1523" s="10">
        <v>0.11996864345314856</v>
      </c>
    </row>
    <row r="1524" spans="2:3" x14ac:dyDescent="0.35">
      <c r="B1524" s="8" t="s">
        <v>822</v>
      </c>
      <c r="C1524" s="9">
        <v>8.5608824551764828E-2</v>
      </c>
    </row>
    <row r="1525" spans="2:3" x14ac:dyDescent="0.35">
      <c r="B1525" s="8" t="s">
        <v>823</v>
      </c>
      <c r="C1525" s="10">
        <v>3.4994447741245334E-2</v>
      </c>
    </row>
    <row r="1526" spans="2:3" x14ac:dyDescent="0.35">
      <c r="B1526" s="8" t="s">
        <v>824</v>
      </c>
      <c r="C1526" s="9">
        <v>2.4888257289775607E-2</v>
      </c>
    </row>
    <row r="1527" spans="2:3" x14ac:dyDescent="0.35">
      <c r="B1527" s="8" t="s">
        <v>825</v>
      </c>
      <c r="C1527" s="10">
        <v>6.2131414304317172E-2</v>
      </c>
    </row>
    <row r="1528" spans="2:3" x14ac:dyDescent="0.35">
      <c r="B1528" s="8" t="s">
        <v>826</v>
      </c>
      <c r="C1528" s="9">
        <v>0.12750860155631416</v>
      </c>
    </row>
    <row r="1529" spans="2:3" x14ac:dyDescent="0.35">
      <c r="B1529" s="8" t="s">
        <v>827</v>
      </c>
      <c r="C1529" s="10">
        <v>9.2944184076227815E-2</v>
      </c>
    </row>
    <row r="1530" spans="2:3" x14ac:dyDescent="0.35">
      <c r="B1530" s="8" t="s">
        <v>828</v>
      </c>
      <c r="C1530" s="9">
        <v>0.21687950544527648</v>
      </c>
    </row>
    <row r="1531" spans="2:3" x14ac:dyDescent="0.35">
      <c r="B1531" s="8" t="s">
        <v>829</v>
      </c>
      <c r="C1531" s="10">
        <v>9.5906579055487065E-2</v>
      </c>
    </row>
    <row r="1532" spans="2:3" x14ac:dyDescent="0.35">
      <c r="B1532" s="8" t="s">
        <v>830</v>
      </c>
      <c r="C1532" s="9">
        <v>0.11306592095373665</v>
      </c>
    </row>
    <row r="1533" spans="2:3" x14ac:dyDescent="0.35">
      <c r="B1533" s="8" t="s">
        <v>831</v>
      </c>
      <c r="C1533" s="10">
        <v>8.7164701596520802E-2</v>
      </c>
    </row>
    <row r="1534" spans="2:3" x14ac:dyDescent="0.35">
      <c r="B1534" s="8" t="s">
        <v>832</v>
      </c>
      <c r="C1534" s="9">
        <v>6.7685955551721758E-2</v>
      </c>
    </row>
    <row r="1535" spans="2:3" x14ac:dyDescent="0.35">
      <c r="B1535" s="8" t="s">
        <v>833</v>
      </c>
      <c r="C1535" s="10">
        <v>7.5551833219527589E-2</v>
      </c>
    </row>
    <row r="1536" spans="2:3" x14ac:dyDescent="0.35">
      <c r="B1536" s="8" t="s">
        <v>834</v>
      </c>
      <c r="C1536" s="9">
        <v>0.12638806794141685</v>
      </c>
    </row>
    <row r="1537" spans="2:3" x14ac:dyDescent="0.35">
      <c r="B1537" s="8" t="s">
        <v>835</v>
      </c>
      <c r="C1537" s="10">
        <v>8.524313099838271E-2</v>
      </c>
    </row>
    <row r="1538" spans="2:3" x14ac:dyDescent="0.35">
      <c r="B1538" s="8" t="s">
        <v>836</v>
      </c>
      <c r="C1538" s="9">
        <v>4.9379200366891078E-2</v>
      </c>
    </row>
    <row r="1539" spans="2:3" x14ac:dyDescent="0.35">
      <c r="B1539" s="8" t="s">
        <v>837</v>
      </c>
      <c r="C1539" s="10">
        <v>0.11196402948797783</v>
      </c>
    </row>
    <row r="1540" spans="2:3" x14ac:dyDescent="0.35">
      <c r="B1540" s="8" t="s">
        <v>838</v>
      </c>
      <c r="C1540" s="9">
        <v>0.11333879766903049</v>
      </c>
    </row>
    <row r="1541" spans="2:3" x14ac:dyDescent="0.35">
      <c r="B1541" s="8" t="s">
        <v>839</v>
      </c>
      <c r="C1541" s="10">
        <v>6.4862436520938899E-2</v>
      </c>
    </row>
    <row r="1542" spans="2:3" x14ac:dyDescent="0.35">
      <c r="B1542" s="8" t="s">
        <v>840</v>
      </c>
      <c r="C1542" s="9">
        <v>6.0537312180741064E-2</v>
      </c>
    </row>
    <row r="1543" spans="2:3" x14ac:dyDescent="0.35">
      <c r="B1543" s="8" t="s">
        <v>841</v>
      </c>
      <c r="C1543" s="10">
        <v>9.3556492820884962E-2</v>
      </c>
    </row>
    <row r="1544" spans="2:3" x14ac:dyDescent="0.35">
      <c r="B1544" s="8" t="s">
        <v>842</v>
      </c>
      <c r="C1544" s="9">
        <v>0.13700272537539424</v>
      </c>
    </row>
    <row r="1545" spans="2:3" x14ac:dyDescent="0.35">
      <c r="B1545" s="8" t="s">
        <v>843</v>
      </c>
      <c r="C1545" s="10">
        <v>0.10018165155093381</v>
      </c>
    </row>
    <row r="1546" spans="2:3" x14ac:dyDescent="0.35">
      <c r="B1546" s="8" t="s">
        <v>844</v>
      </c>
      <c r="C1546" s="9">
        <v>6.6422825721607862E-2</v>
      </c>
    </row>
    <row r="1547" spans="2:3" x14ac:dyDescent="0.35">
      <c r="B1547" s="8" t="s">
        <v>845</v>
      </c>
      <c r="C1547" s="10">
        <v>0.11844343369445193</v>
      </c>
    </row>
    <row r="1548" spans="2:3" x14ac:dyDescent="0.35">
      <c r="B1548" s="8" t="s">
        <v>846</v>
      </c>
      <c r="C1548" s="9">
        <v>7.3250955226728795E-2</v>
      </c>
    </row>
    <row r="1549" spans="2:3" x14ac:dyDescent="0.35">
      <c r="B1549" s="8" t="s">
        <v>847</v>
      </c>
      <c r="C1549" s="10">
        <v>7.3567351049945454E-2</v>
      </c>
    </row>
    <row r="1550" spans="2:3" x14ac:dyDescent="0.35">
      <c r="B1550" s="8" t="s">
        <v>848</v>
      </c>
      <c r="C1550" s="9">
        <v>0.12077568090260339</v>
      </c>
    </row>
    <row r="1551" spans="2:3" x14ac:dyDescent="0.35">
      <c r="B1551" s="8" t="s">
        <v>849</v>
      </c>
      <c r="C1551" s="10">
        <v>0.11080633268587876</v>
      </c>
    </row>
    <row r="1552" spans="2:3" x14ac:dyDescent="0.35">
      <c r="B1552" s="8" t="s">
        <v>850</v>
      </c>
      <c r="C1552" s="9">
        <v>7.5372173961207489E-2</v>
      </c>
    </row>
    <row r="1553" spans="2:3" x14ac:dyDescent="0.35">
      <c r="B1553" s="8" t="s">
        <v>851</v>
      </c>
      <c r="C1553" s="10">
        <v>7.0731211469076391E-2</v>
      </c>
    </row>
    <row r="1554" spans="2:3" x14ac:dyDescent="0.35">
      <c r="B1554" s="8" t="s">
        <v>852</v>
      </c>
      <c r="C1554" s="9">
        <v>6.8190625765804314E-2</v>
      </c>
    </row>
    <row r="1555" spans="2:3" x14ac:dyDescent="0.35">
      <c r="B1555" s="8" t="s">
        <v>853</v>
      </c>
      <c r="C1555" s="10">
        <v>9.2823258784899318E-2</v>
      </c>
    </row>
    <row r="1556" spans="2:3" x14ac:dyDescent="0.35">
      <c r="B1556" s="8" t="s">
        <v>854</v>
      </c>
      <c r="C1556" s="9">
        <v>7.861765666379017E-2</v>
      </c>
    </row>
    <row r="1557" spans="2:3" x14ac:dyDescent="0.35">
      <c r="B1557" s="8" t="s">
        <v>855</v>
      </c>
      <c r="C1557" s="10">
        <v>7.8836868848772543E-2</v>
      </c>
    </row>
    <row r="1558" spans="2:3" x14ac:dyDescent="0.35">
      <c r="B1558" s="8" t="s">
        <v>856</v>
      </c>
      <c r="C1558" s="9">
        <v>6.2901522246996563E-2</v>
      </c>
    </row>
    <row r="1559" spans="2:3" x14ac:dyDescent="0.35">
      <c r="B1559" s="8" t="s">
        <v>857</v>
      </c>
      <c r="C1559" s="10">
        <v>9.4265390693351284E-2</v>
      </c>
    </row>
    <row r="1560" spans="2:3" x14ac:dyDescent="0.35">
      <c r="B1560" s="8" t="s">
        <v>858</v>
      </c>
      <c r="C1560" s="9">
        <v>0.12935290286791115</v>
      </c>
    </row>
    <row r="1561" spans="2:3" x14ac:dyDescent="0.35">
      <c r="B1561" s="8" t="s">
        <v>859</v>
      </c>
      <c r="C1561" s="10">
        <v>8.7953344763735036E-2</v>
      </c>
    </row>
    <row r="1562" spans="2:3" x14ac:dyDescent="0.35">
      <c r="B1562" s="8" t="s">
        <v>860</v>
      </c>
      <c r="C1562" s="9">
        <v>0.13005327109672851</v>
      </c>
    </row>
    <row r="1563" spans="2:3" x14ac:dyDescent="0.35">
      <c r="B1563" s="8" t="s">
        <v>861</v>
      </c>
      <c r="C1563" s="10">
        <v>8.0792293996257147E-2</v>
      </c>
    </row>
    <row r="1564" spans="2:3" x14ac:dyDescent="0.35">
      <c r="B1564" s="8" t="s">
        <v>862</v>
      </c>
      <c r="C1564" s="9">
        <v>8.5856458274911229E-2</v>
      </c>
    </row>
    <row r="1565" spans="2:3" x14ac:dyDescent="0.35">
      <c r="B1565" s="8" t="s">
        <v>863</v>
      </c>
      <c r="C1565" s="10">
        <v>8.1374392243343405E-2</v>
      </c>
    </row>
    <row r="1566" spans="2:3" x14ac:dyDescent="0.35">
      <c r="B1566" s="8" t="s">
        <v>864</v>
      </c>
      <c r="C1566" s="9">
        <v>7.2245110067599566E-2</v>
      </c>
    </row>
    <row r="1567" spans="2:3" x14ac:dyDescent="0.35">
      <c r="B1567" s="8" t="s">
        <v>865</v>
      </c>
      <c r="C1567" s="10">
        <v>0.11050442966537501</v>
      </c>
    </row>
    <row r="1568" spans="2:3" x14ac:dyDescent="0.35">
      <c r="B1568" s="8" t="s">
        <v>866</v>
      </c>
      <c r="C1568" s="9">
        <v>9.3640167901836227E-2</v>
      </c>
    </row>
    <row r="1569" spans="2:3" x14ac:dyDescent="0.35">
      <c r="B1569" s="8" t="s">
        <v>867</v>
      </c>
      <c r="C1569" s="10">
        <v>4.2556614768710012E-2</v>
      </c>
    </row>
    <row r="1570" spans="2:3" x14ac:dyDescent="0.35">
      <c r="B1570" s="8" t="s">
        <v>868</v>
      </c>
      <c r="C1570" s="9">
        <v>7.0928416512874015E-2</v>
      </c>
    </row>
    <row r="1571" spans="2:3" x14ac:dyDescent="0.35">
      <c r="B1571" s="8" t="s">
        <v>869</v>
      </c>
      <c r="C1571" s="10">
        <v>8.5430996227473174E-2</v>
      </c>
    </row>
    <row r="1572" spans="2:3" x14ac:dyDescent="0.35">
      <c r="B1572" s="8" t="s">
        <v>870</v>
      </c>
      <c r="C1572" s="9">
        <v>3.6607675339783062E-2</v>
      </c>
    </row>
    <row r="1573" spans="2:3" x14ac:dyDescent="0.35">
      <c r="B1573" s="8" t="s">
        <v>871</v>
      </c>
      <c r="C1573" s="10">
        <v>0.15394609213647789</v>
      </c>
    </row>
    <row r="1574" spans="2:3" x14ac:dyDescent="0.35">
      <c r="B1574" s="8" t="s">
        <v>872</v>
      </c>
      <c r="C1574" s="9">
        <v>6.4393678902981144E-2</v>
      </c>
    </row>
    <row r="1575" spans="2:3" x14ac:dyDescent="0.35">
      <c r="B1575" s="8" t="s">
        <v>873</v>
      </c>
      <c r="C1575" s="10">
        <v>4.4441929870028971E-2</v>
      </c>
    </row>
    <row r="1576" spans="2:3" x14ac:dyDescent="0.35">
      <c r="B1576" s="8" t="s">
        <v>874</v>
      </c>
      <c r="C1576" s="9">
        <v>4.3192285035027318E-2</v>
      </c>
    </row>
    <row r="1577" spans="2:3" x14ac:dyDescent="0.35">
      <c r="B1577" s="8" t="s">
        <v>875</v>
      </c>
      <c r="C1577" s="10">
        <v>7.711823761137529E-2</v>
      </c>
    </row>
    <row r="1578" spans="2:3" x14ac:dyDescent="0.35">
      <c r="B1578" s="8" t="s">
        <v>876</v>
      </c>
      <c r="C1578" s="9">
        <v>7.1619978965088663E-2</v>
      </c>
    </row>
    <row r="1579" spans="2:3" x14ac:dyDescent="0.35">
      <c r="B1579" s="8" t="s">
        <v>877</v>
      </c>
      <c r="C1579" s="10">
        <v>0.13472874597157825</v>
      </c>
    </row>
    <row r="1580" spans="2:3" x14ac:dyDescent="0.35">
      <c r="B1580" s="8" t="s">
        <v>878</v>
      </c>
      <c r="C1580" s="9">
        <v>5.7676854127220761E-2</v>
      </c>
    </row>
    <row r="1581" spans="2:3" x14ac:dyDescent="0.35">
      <c r="B1581" s="8" t="s">
        <v>879</v>
      </c>
      <c r="C1581" s="10">
        <v>7.8376946569181663E-2</v>
      </c>
    </row>
    <row r="1582" spans="2:3" x14ac:dyDescent="0.35">
      <c r="B1582" s="8" t="s">
        <v>880</v>
      </c>
      <c r="C1582" s="9">
        <v>4.5096059511094425E-2</v>
      </c>
    </row>
    <row r="1583" spans="2:3" x14ac:dyDescent="0.35">
      <c r="B1583" s="8" t="s">
        <v>881</v>
      </c>
      <c r="C1583" s="10">
        <v>5.4680100079207324E-2</v>
      </c>
    </row>
    <row r="1584" spans="2:3" x14ac:dyDescent="0.35">
      <c r="B1584" s="8" t="s">
        <v>882</v>
      </c>
      <c r="C1584" s="9">
        <v>0.13330129082876463</v>
      </c>
    </row>
    <row r="1585" spans="2:21" x14ac:dyDescent="0.35">
      <c r="B1585" s="8" t="s">
        <v>883</v>
      </c>
      <c r="C1585" s="10">
        <v>0.10511221513820557</v>
      </c>
    </row>
    <row r="1586" spans="2:21" x14ac:dyDescent="0.35">
      <c r="B1586" s="8" t="s">
        <v>884</v>
      </c>
      <c r="C1586" s="9">
        <v>0.10394766300487485</v>
      </c>
    </row>
    <row r="1587" spans="2:21" x14ac:dyDescent="0.35">
      <c r="B1587" s="8" t="s">
        <v>885</v>
      </c>
      <c r="C1587" s="10">
        <v>9.0473493501236513E-2</v>
      </c>
    </row>
    <row r="1588" spans="2:21" x14ac:dyDescent="0.35">
      <c r="B1588" s="8" t="s">
        <v>886</v>
      </c>
      <c r="C1588" s="9">
        <v>5.7987836198973339E-2</v>
      </c>
    </row>
    <row r="1589" spans="2:21" x14ac:dyDescent="0.35">
      <c r="B1589" s="8" t="s">
        <v>887</v>
      </c>
      <c r="C1589" s="10">
        <v>8.8543149268486068E-2</v>
      </c>
    </row>
    <row r="1590" spans="2:21" x14ac:dyDescent="0.35">
      <c r="B1590" s="8" t="s">
        <v>888</v>
      </c>
      <c r="C1590" s="9">
        <v>7.8912335452066773E-2</v>
      </c>
    </row>
    <row r="1591" spans="2:21" x14ac:dyDescent="0.35">
      <c r="B1591" s="8" t="s">
        <v>889</v>
      </c>
      <c r="C1591" s="10">
        <v>0.10489006476132398</v>
      </c>
    </row>
    <row r="1592" spans="2:21" x14ac:dyDescent="0.35">
      <c r="B1592" s="8" t="s">
        <v>890</v>
      </c>
      <c r="C1592" s="9">
        <v>5.3492683609351235E-2</v>
      </c>
    </row>
    <row r="1593" spans="2:21" x14ac:dyDescent="0.35">
      <c r="B1593" s="8" t="s">
        <v>891</v>
      </c>
      <c r="C1593" s="10">
        <v>6.6841931150377704E-2</v>
      </c>
    </row>
    <row r="1594" spans="2:21" x14ac:dyDescent="0.35">
      <c r="B1594" s="8" t="s">
        <v>892</v>
      </c>
      <c r="C1594" s="9">
        <v>7.4743844460402248E-2</v>
      </c>
    </row>
    <row r="1595" spans="2:21" x14ac:dyDescent="0.35">
      <c r="B1595" s="8" t="s">
        <v>893</v>
      </c>
      <c r="C1595" s="10">
        <v>0.11288468147310916</v>
      </c>
    </row>
    <row r="1596" spans="2:21" ht="10" customHeight="1" x14ac:dyDescent="0.35"/>
    <row r="1598" spans="2:21" ht="15.5" x14ac:dyDescent="0.35">
      <c r="B1598" s="11" t="s">
        <v>12</v>
      </c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</row>
    <row r="1599" spans="2:21" ht="5.15" customHeight="1" x14ac:dyDescent="0.35"/>
    <row r="1601" spans="2:7" x14ac:dyDescent="0.35">
      <c r="B1601" s="12" t="s">
        <v>379</v>
      </c>
    </row>
    <row r="1602" spans="2:7" ht="5.15" customHeight="1" x14ac:dyDescent="0.35"/>
    <row r="1603" spans="2:7" x14ac:dyDescent="0.35">
      <c r="B1603" s="7" t="s">
        <v>4</v>
      </c>
      <c r="C1603" s="8" t="s">
        <v>380</v>
      </c>
      <c r="D1603" s="8" t="s">
        <v>381</v>
      </c>
      <c r="E1603" s="8" t="s">
        <v>382</v>
      </c>
      <c r="F1603" s="8" t="s">
        <v>383</v>
      </c>
      <c r="G1603" s="8" t="s">
        <v>384</v>
      </c>
    </row>
    <row r="1604" spans="2:7" x14ac:dyDescent="0.35">
      <c r="B1604" s="8" t="s">
        <v>385</v>
      </c>
      <c r="C1604" s="9">
        <v>0.53451631661907151</v>
      </c>
      <c r="D1604" s="9">
        <v>0.53898801534680141</v>
      </c>
      <c r="E1604" s="9">
        <v>5.1454226628025179E-2</v>
      </c>
      <c r="F1604" s="9">
        <v>10.388190662804377</v>
      </c>
      <c r="G1604" s="13">
        <v>5.6843418860808015E-14</v>
      </c>
    </row>
    <row r="1605" spans="2:7" x14ac:dyDescent="0.35">
      <c r="B1605" s="8" t="s">
        <v>386</v>
      </c>
      <c r="C1605" s="10">
        <v>0.24812348988397087</v>
      </c>
      <c r="D1605" s="10">
        <v>0.25435151309960413</v>
      </c>
      <c r="E1605" s="10">
        <v>4.2173563847613525E-2</v>
      </c>
      <c r="F1605" s="10">
        <v>5.8833891956705342</v>
      </c>
      <c r="G1605" s="15">
        <v>7.3699197855603416E-9</v>
      </c>
    </row>
    <row r="1606" spans="2:7" x14ac:dyDescent="0.35">
      <c r="B1606" s="8" t="s">
        <v>387</v>
      </c>
      <c r="C1606" s="9">
        <v>0.15021901487573094</v>
      </c>
      <c r="D1606" s="9">
        <v>0.15360230468533898</v>
      </c>
      <c r="E1606" s="9">
        <v>4.5192101732227985E-2</v>
      </c>
      <c r="F1606" s="9">
        <v>3.3240103716752962</v>
      </c>
      <c r="G1606" s="13">
        <v>9.5243163826808086E-4</v>
      </c>
    </row>
    <row r="1607" spans="2:7" ht="10" customHeight="1" x14ac:dyDescent="0.35"/>
    <row r="1609" spans="2:7" x14ac:dyDescent="0.35">
      <c r="B1609" s="12" t="s">
        <v>388</v>
      </c>
    </row>
    <row r="1610" spans="2:7" ht="5.15" customHeight="1" x14ac:dyDescent="0.35"/>
    <row r="1611" spans="2:7" x14ac:dyDescent="0.35">
      <c r="B1611" s="7" t="s">
        <v>4</v>
      </c>
      <c r="C1611" s="8" t="s">
        <v>380</v>
      </c>
      <c r="D1611" s="8" t="s">
        <v>381</v>
      </c>
      <c r="E1611" s="8" t="s">
        <v>389</v>
      </c>
      <c r="F1611" s="8" t="s">
        <v>390</v>
      </c>
    </row>
    <row r="1612" spans="2:7" x14ac:dyDescent="0.35">
      <c r="B1612" s="8" t="s">
        <v>385</v>
      </c>
      <c r="C1612" s="9">
        <v>0.53451631661907151</v>
      </c>
      <c r="D1612" s="9">
        <v>0.53898801534680141</v>
      </c>
      <c r="E1612" s="9">
        <v>0.42894182545453213</v>
      </c>
      <c r="F1612" s="9">
        <v>0.63510942073697174</v>
      </c>
    </row>
    <row r="1613" spans="2:7" x14ac:dyDescent="0.35">
      <c r="B1613" s="8" t="s">
        <v>386</v>
      </c>
      <c r="C1613" s="10">
        <v>0.24812348988397087</v>
      </c>
      <c r="D1613" s="10">
        <v>0.25435151309960413</v>
      </c>
      <c r="E1613" s="10">
        <v>0.16627790597313227</v>
      </c>
      <c r="F1613" s="10">
        <v>0.32945840914460767</v>
      </c>
    </row>
    <row r="1614" spans="2:7" x14ac:dyDescent="0.35">
      <c r="B1614" s="8" t="s">
        <v>387</v>
      </c>
      <c r="C1614" s="9">
        <v>0.15021901487573094</v>
      </c>
      <c r="D1614" s="9">
        <v>0.15360230468533898</v>
      </c>
      <c r="E1614" s="9">
        <v>6.5973477401011088E-2</v>
      </c>
      <c r="F1614" s="9">
        <v>0.24287124405687754</v>
      </c>
    </row>
    <row r="1615" spans="2:7" ht="10" customHeight="1" x14ac:dyDescent="0.35"/>
    <row r="1617" spans="2:7" x14ac:dyDescent="0.35">
      <c r="B1617" s="12" t="s">
        <v>391</v>
      </c>
    </row>
    <row r="1618" spans="2:7" ht="5.15" customHeight="1" x14ac:dyDescent="0.35"/>
    <row r="1619" spans="2:7" x14ac:dyDescent="0.35">
      <c r="B1619" s="7" t="s">
        <v>4</v>
      </c>
      <c r="C1619" s="8" t="s">
        <v>380</v>
      </c>
      <c r="D1619" s="8" t="s">
        <v>381</v>
      </c>
      <c r="E1619" s="8" t="s">
        <v>392</v>
      </c>
      <c r="F1619" s="8" t="s">
        <v>389</v>
      </c>
      <c r="G1619" s="8" t="s">
        <v>390</v>
      </c>
    </row>
    <row r="1620" spans="2:7" x14ac:dyDescent="0.35">
      <c r="B1620" s="8" t="s">
        <v>385</v>
      </c>
      <c r="C1620" s="9">
        <v>0.53451631661907151</v>
      </c>
      <c r="D1620" s="9">
        <v>0.53898801534680141</v>
      </c>
      <c r="E1620" s="9">
        <v>4.4716987277299003E-3</v>
      </c>
      <c r="F1620" s="9">
        <v>0.42043617193305244</v>
      </c>
      <c r="G1620" s="9">
        <v>0.63070274286259254</v>
      </c>
    </row>
    <row r="1621" spans="2:7" x14ac:dyDescent="0.35">
      <c r="B1621" s="8" t="s">
        <v>386</v>
      </c>
      <c r="C1621" s="10">
        <v>0.24812348988397087</v>
      </c>
      <c r="D1621" s="10">
        <v>0.25435151309960413</v>
      </c>
      <c r="E1621" s="10">
        <v>6.2280232156332604E-3</v>
      </c>
      <c r="F1621" s="10">
        <v>0.15742442516945723</v>
      </c>
      <c r="G1621" s="10">
        <v>0.31969001473754383</v>
      </c>
    </row>
    <row r="1622" spans="2:7" x14ac:dyDescent="0.35">
      <c r="B1622" s="8" t="s">
        <v>387</v>
      </c>
      <c r="C1622" s="9">
        <v>0.15021901487573094</v>
      </c>
      <c r="D1622" s="9">
        <v>0.15360230468533898</v>
      </c>
      <c r="E1622" s="9">
        <v>3.3832898096080311E-3</v>
      </c>
      <c r="F1622" s="9">
        <v>6.4961178373520376E-2</v>
      </c>
      <c r="G1622" s="9">
        <v>0.2421059639705116</v>
      </c>
    </row>
    <row r="1623" spans="2:7" ht="10" customHeight="1" x14ac:dyDescent="0.35"/>
    <row r="1625" spans="2:7" x14ac:dyDescent="0.35">
      <c r="B1625" s="12" t="s">
        <v>393</v>
      </c>
    </row>
    <row r="1626" spans="2:7" ht="5.15" customHeight="1" x14ac:dyDescent="0.35"/>
    <row r="1627" spans="2:7" x14ac:dyDescent="0.35">
      <c r="B1627" s="7" t="s">
        <v>4</v>
      </c>
      <c r="C1627" s="8" t="s">
        <v>385</v>
      </c>
      <c r="D1627" s="8" t="s">
        <v>386</v>
      </c>
      <c r="E1627" s="8" t="s">
        <v>387</v>
      </c>
    </row>
    <row r="1628" spans="2:7" x14ac:dyDescent="0.35">
      <c r="B1628" s="8" t="s">
        <v>394</v>
      </c>
      <c r="C1628" s="9">
        <v>0.51421456476420146</v>
      </c>
      <c r="D1628" s="9">
        <v>0.28389094134422077</v>
      </c>
      <c r="E1628" s="9">
        <v>8.4042215732327952E-2</v>
      </c>
    </row>
    <row r="1629" spans="2:7" x14ac:dyDescent="0.35">
      <c r="B1629" s="8" t="s">
        <v>395</v>
      </c>
      <c r="C1629" s="10">
        <v>0.54950882350315</v>
      </c>
      <c r="D1629" s="10">
        <v>0.22259414072733602</v>
      </c>
      <c r="E1629" s="10">
        <v>0.20820175410045544</v>
      </c>
    </row>
    <row r="1630" spans="2:7" x14ac:dyDescent="0.35">
      <c r="B1630" s="8" t="s">
        <v>396</v>
      </c>
      <c r="C1630" s="9">
        <v>0.614685032021691</v>
      </c>
      <c r="D1630" s="9">
        <v>0.26763532859216993</v>
      </c>
      <c r="E1630" s="9">
        <v>0.25585289331664884</v>
      </c>
    </row>
    <row r="1631" spans="2:7" x14ac:dyDescent="0.35">
      <c r="B1631" s="8" t="s">
        <v>397</v>
      </c>
      <c r="C1631" s="10">
        <v>0.57277603218038153</v>
      </c>
      <c r="D1631" s="10">
        <v>0.26841953300476856</v>
      </c>
      <c r="E1631" s="10">
        <v>0.1679531866195674</v>
      </c>
    </row>
    <row r="1632" spans="2:7" x14ac:dyDescent="0.35">
      <c r="B1632" s="8" t="s">
        <v>398</v>
      </c>
      <c r="C1632" s="9">
        <v>0.58642946124637363</v>
      </c>
      <c r="D1632" s="9">
        <v>0.24721591707736129</v>
      </c>
      <c r="E1632" s="9">
        <v>0.16828852564290211</v>
      </c>
    </row>
    <row r="1633" spans="2:5" x14ac:dyDescent="0.35">
      <c r="B1633" s="8" t="s">
        <v>399</v>
      </c>
      <c r="C1633" s="10">
        <v>0.52596483148907269</v>
      </c>
      <c r="D1633" s="10">
        <v>0.24976153023046896</v>
      </c>
      <c r="E1633" s="10">
        <v>0.13060430296110476</v>
      </c>
    </row>
    <row r="1634" spans="2:5" x14ac:dyDescent="0.35">
      <c r="B1634" s="8" t="s">
        <v>400</v>
      </c>
      <c r="C1634" s="9">
        <v>0.4942722336561205</v>
      </c>
      <c r="D1634" s="9">
        <v>0.26964737287803142</v>
      </c>
      <c r="E1634" s="9">
        <v>0.13988238829182034</v>
      </c>
    </row>
    <row r="1635" spans="2:5" x14ac:dyDescent="0.35">
      <c r="B1635" s="8" t="s">
        <v>401</v>
      </c>
      <c r="C1635" s="10">
        <v>0.45555330016886686</v>
      </c>
      <c r="D1635" s="10">
        <v>0.1576075878997022</v>
      </c>
      <c r="E1635" s="10">
        <v>0.14039119989519774</v>
      </c>
    </row>
    <row r="1636" spans="2:5" x14ac:dyDescent="0.35">
      <c r="B1636" s="8" t="s">
        <v>402</v>
      </c>
      <c r="C1636" s="9">
        <v>0.44287921864697977</v>
      </c>
      <c r="D1636" s="9">
        <v>0.28516400446101842</v>
      </c>
      <c r="E1636" s="9">
        <v>9.9227682532475103E-2</v>
      </c>
    </row>
    <row r="1637" spans="2:5" x14ac:dyDescent="0.35">
      <c r="B1637" s="8" t="s">
        <v>403</v>
      </c>
      <c r="C1637" s="10">
        <v>0.53797182155880341</v>
      </c>
      <c r="D1637" s="10">
        <v>0.25694715010401581</v>
      </c>
      <c r="E1637" s="10">
        <v>0.1547798082863984</v>
      </c>
    </row>
    <row r="1638" spans="2:5" x14ac:dyDescent="0.35">
      <c r="B1638" s="8" t="s">
        <v>404</v>
      </c>
      <c r="C1638" s="9">
        <v>0.51035967650519354</v>
      </c>
      <c r="D1638" s="9">
        <v>0.2272829954644934</v>
      </c>
      <c r="E1638" s="9">
        <v>0.19923447896759203</v>
      </c>
    </row>
    <row r="1639" spans="2:5" x14ac:dyDescent="0.35">
      <c r="B1639" s="8" t="s">
        <v>405</v>
      </c>
      <c r="C1639" s="10">
        <v>0.51406714242105522</v>
      </c>
      <c r="D1639" s="10">
        <v>0.22683310850270233</v>
      </c>
      <c r="E1639" s="10">
        <v>0.19485687739034657</v>
      </c>
    </row>
    <row r="1640" spans="2:5" x14ac:dyDescent="0.35">
      <c r="B1640" s="8" t="s">
        <v>406</v>
      </c>
      <c r="C1640" s="9">
        <v>0.48013873019798536</v>
      </c>
      <c r="D1640" s="9">
        <v>0.21083551653702409</v>
      </c>
      <c r="E1640" s="9">
        <v>0.2038284951255693</v>
      </c>
    </row>
    <row r="1641" spans="2:5" x14ac:dyDescent="0.35">
      <c r="B1641" s="8" t="s">
        <v>407</v>
      </c>
      <c r="C1641" s="10">
        <v>0.52491253667030702</v>
      </c>
      <c r="D1641" s="10">
        <v>0.15895007212592188</v>
      </c>
      <c r="E1641" s="10">
        <v>0.17736966290917894</v>
      </c>
    </row>
    <row r="1642" spans="2:5" x14ac:dyDescent="0.35">
      <c r="B1642" s="8" t="s">
        <v>408</v>
      </c>
      <c r="C1642" s="9">
        <v>0.42644921907512356</v>
      </c>
      <c r="D1642" s="9">
        <v>0.16198896061394286</v>
      </c>
      <c r="E1642" s="9">
        <v>0.10833718972714129</v>
      </c>
    </row>
    <row r="1643" spans="2:5" x14ac:dyDescent="0.35">
      <c r="B1643" s="8" t="s">
        <v>409</v>
      </c>
      <c r="C1643" s="10">
        <v>0.49711051312985882</v>
      </c>
      <c r="D1643" s="10">
        <v>0.22747406754287047</v>
      </c>
      <c r="E1643" s="10">
        <v>0.15668506425962953</v>
      </c>
    </row>
    <row r="1644" spans="2:5" x14ac:dyDescent="0.35">
      <c r="B1644" s="8" t="s">
        <v>410</v>
      </c>
      <c r="C1644" s="9">
        <v>0.5322048821139207</v>
      </c>
      <c r="D1644" s="9">
        <v>0.26343385705496414</v>
      </c>
      <c r="E1644" s="9">
        <v>0.15080025313238599</v>
      </c>
    </row>
    <row r="1645" spans="2:5" x14ac:dyDescent="0.35">
      <c r="B1645" s="8" t="s">
        <v>411</v>
      </c>
      <c r="C1645" s="10">
        <v>0.57001276201699247</v>
      </c>
      <c r="D1645" s="10">
        <v>0.20185791841997816</v>
      </c>
      <c r="E1645" s="10">
        <v>0.15305691424139362</v>
      </c>
    </row>
    <row r="1646" spans="2:5" x14ac:dyDescent="0.35">
      <c r="B1646" s="8" t="s">
        <v>412</v>
      </c>
      <c r="C1646" s="9">
        <v>0.45918989393911341</v>
      </c>
      <c r="D1646" s="9">
        <v>0.24102151867051788</v>
      </c>
      <c r="E1646" s="9">
        <v>0.11385864519173401</v>
      </c>
    </row>
    <row r="1647" spans="2:5" x14ac:dyDescent="0.35">
      <c r="B1647" s="8" t="s">
        <v>413</v>
      </c>
      <c r="C1647" s="10">
        <v>0.60469197548977394</v>
      </c>
      <c r="D1647" s="10">
        <v>0.17803672428208314</v>
      </c>
      <c r="E1647" s="10">
        <v>0.26971954700683842</v>
      </c>
    </row>
    <row r="1648" spans="2:5" x14ac:dyDescent="0.35">
      <c r="B1648" s="8" t="s">
        <v>414</v>
      </c>
      <c r="C1648" s="9">
        <v>0.50772998412100223</v>
      </c>
      <c r="D1648" s="9">
        <v>0.27006846971973419</v>
      </c>
      <c r="E1648" s="9">
        <v>0.12899070681357683</v>
      </c>
    </row>
    <row r="1649" spans="2:5" x14ac:dyDescent="0.35">
      <c r="B1649" s="8" t="s">
        <v>415</v>
      </c>
      <c r="C1649" s="10">
        <v>0.57131111402072576</v>
      </c>
      <c r="D1649" s="10">
        <v>0.30492219078509475</v>
      </c>
      <c r="E1649" s="10">
        <v>6.4961178373520376E-2</v>
      </c>
    </row>
    <row r="1650" spans="2:5" x14ac:dyDescent="0.35">
      <c r="B1650" s="8" t="s">
        <v>416</v>
      </c>
      <c r="C1650" s="9">
        <v>0.60013107341293281</v>
      </c>
      <c r="D1650" s="9">
        <v>0.25400417219624605</v>
      </c>
      <c r="E1650" s="9">
        <v>0.14221532717794252</v>
      </c>
    </row>
    <row r="1651" spans="2:5" x14ac:dyDescent="0.35">
      <c r="B1651" s="8" t="s">
        <v>417</v>
      </c>
      <c r="C1651" s="10">
        <v>0.54584406897449489</v>
      </c>
      <c r="D1651" s="10">
        <v>0.31748058145167529</v>
      </c>
      <c r="E1651" s="10">
        <v>0.14798409957383005</v>
      </c>
    </row>
    <row r="1652" spans="2:5" x14ac:dyDescent="0.35">
      <c r="B1652" s="8" t="s">
        <v>418</v>
      </c>
      <c r="C1652" s="9">
        <v>0.42894182545453213</v>
      </c>
      <c r="D1652" s="9">
        <v>0.24651866132941547</v>
      </c>
      <c r="E1652" s="9">
        <v>0.14843006453104862</v>
      </c>
    </row>
    <row r="1653" spans="2:5" x14ac:dyDescent="0.35">
      <c r="B1653" s="8" t="s">
        <v>419</v>
      </c>
      <c r="C1653" s="10">
        <v>0.60447856080014961</v>
      </c>
      <c r="D1653" s="10">
        <v>0.19603136319048217</v>
      </c>
      <c r="E1653" s="10">
        <v>0.18676910334878782</v>
      </c>
    </row>
    <row r="1654" spans="2:5" x14ac:dyDescent="0.35">
      <c r="B1654" s="8" t="s">
        <v>420</v>
      </c>
      <c r="C1654" s="9">
        <v>0.50718802079156966</v>
      </c>
      <c r="D1654" s="9">
        <v>0.22127739603964214</v>
      </c>
      <c r="E1654" s="9">
        <v>0.15514044763558482</v>
      </c>
    </row>
    <row r="1655" spans="2:5" x14ac:dyDescent="0.35">
      <c r="B1655" s="8" t="s">
        <v>421</v>
      </c>
      <c r="C1655" s="10">
        <v>0.57714057437994104</v>
      </c>
      <c r="D1655" s="10">
        <v>0.21021659367058929</v>
      </c>
      <c r="E1655" s="10">
        <v>0.16789576696237002</v>
      </c>
    </row>
    <row r="1656" spans="2:5" x14ac:dyDescent="0.35">
      <c r="B1656" s="8" t="s">
        <v>422</v>
      </c>
      <c r="C1656" s="9">
        <v>0.56349436103503436</v>
      </c>
      <c r="D1656" s="9">
        <v>0.27606506456173774</v>
      </c>
      <c r="E1656" s="9">
        <v>0.13421741754970279</v>
      </c>
    </row>
    <row r="1657" spans="2:5" x14ac:dyDescent="0.35">
      <c r="B1657" s="8" t="s">
        <v>423</v>
      </c>
      <c r="C1657" s="10">
        <v>0.5941567267339436</v>
      </c>
      <c r="D1657" s="10">
        <v>0.30987543661159583</v>
      </c>
      <c r="E1657" s="10">
        <v>0.17725450698909631</v>
      </c>
    </row>
    <row r="1658" spans="2:5" x14ac:dyDescent="0.35">
      <c r="B1658" s="8" t="s">
        <v>424</v>
      </c>
      <c r="C1658" s="9">
        <v>0.57858063117583725</v>
      </c>
      <c r="D1658" s="9">
        <v>0.20461875053986986</v>
      </c>
      <c r="E1658" s="9">
        <v>0.24353998089988144</v>
      </c>
    </row>
    <row r="1659" spans="2:5" x14ac:dyDescent="0.35">
      <c r="B1659" s="8" t="s">
        <v>425</v>
      </c>
      <c r="C1659" s="10">
        <v>0.53974237634399513</v>
      </c>
      <c r="D1659" s="10">
        <v>0.1883008173328205</v>
      </c>
      <c r="E1659" s="10">
        <v>0.16520732675935856</v>
      </c>
    </row>
    <row r="1660" spans="2:5" x14ac:dyDescent="0.35">
      <c r="B1660" s="8" t="s">
        <v>426</v>
      </c>
      <c r="C1660" s="9">
        <v>0.47688547855133095</v>
      </c>
      <c r="D1660" s="9">
        <v>0.25899021664634103</v>
      </c>
      <c r="E1660" s="9">
        <v>0.12526355171343492</v>
      </c>
    </row>
    <row r="1661" spans="2:5" x14ac:dyDescent="0.35">
      <c r="B1661" s="8" t="s">
        <v>427</v>
      </c>
      <c r="C1661" s="10">
        <v>0.40863335650637006</v>
      </c>
      <c r="D1661" s="10">
        <v>0.24676086464820129</v>
      </c>
      <c r="E1661" s="10">
        <v>5.5104102164655014E-2</v>
      </c>
    </row>
    <row r="1662" spans="2:5" x14ac:dyDescent="0.35">
      <c r="B1662" s="8" t="s">
        <v>428</v>
      </c>
      <c r="C1662" s="9">
        <v>0.57998677867394266</v>
      </c>
      <c r="D1662" s="9">
        <v>0.30532324387622112</v>
      </c>
      <c r="E1662" s="9">
        <v>0.13026127674450066</v>
      </c>
    </row>
    <row r="1663" spans="2:5" x14ac:dyDescent="0.35">
      <c r="B1663" s="8" t="s">
        <v>429</v>
      </c>
      <c r="C1663" s="10">
        <v>0.61722580204784816</v>
      </c>
      <c r="D1663" s="10">
        <v>0.25133789361731235</v>
      </c>
      <c r="E1663" s="10">
        <v>0.21026072222545078</v>
      </c>
    </row>
    <row r="1664" spans="2:5" x14ac:dyDescent="0.35">
      <c r="B1664" s="8" t="s">
        <v>430</v>
      </c>
      <c r="C1664" s="9">
        <v>0.61063941267569566</v>
      </c>
      <c r="D1664" s="9">
        <v>0.24207443294261288</v>
      </c>
      <c r="E1664" s="9">
        <v>0.18511244568618798</v>
      </c>
    </row>
    <row r="1665" spans="2:5" x14ac:dyDescent="0.35">
      <c r="B1665" s="8" t="s">
        <v>431</v>
      </c>
      <c r="C1665" s="10">
        <v>0.52993089240907176</v>
      </c>
      <c r="D1665" s="10">
        <v>0.27527970242954403</v>
      </c>
      <c r="E1665" s="10">
        <v>0.12510141899404684</v>
      </c>
    </row>
    <row r="1666" spans="2:5" x14ac:dyDescent="0.35">
      <c r="B1666" s="8" t="s">
        <v>432</v>
      </c>
      <c r="C1666" s="9">
        <v>0.53344180907226713</v>
      </c>
      <c r="D1666" s="9">
        <v>0.26509254542397553</v>
      </c>
      <c r="E1666" s="9">
        <v>0.16876630297655149</v>
      </c>
    </row>
    <row r="1667" spans="2:5" x14ac:dyDescent="0.35">
      <c r="B1667" s="8" t="s">
        <v>433</v>
      </c>
      <c r="C1667" s="10">
        <v>0.60637727799389884</v>
      </c>
      <c r="D1667" s="10">
        <v>0.30901029312727818</v>
      </c>
      <c r="E1667" s="10">
        <v>0.13532800590700544</v>
      </c>
    </row>
    <row r="1668" spans="2:5" x14ac:dyDescent="0.35">
      <c r="B1668" s="8" t="s">
        <v>434</v>
      </c>
      <c r="C1668" s="9">
        <v>0.51143624947042443</v>
      </c>
      <c r="D1668" s="9">
        <v>0.23497441472508424</v>
      </c>
      <c r="E1668" s="9">
        <v>0.13343139182187577</v>
      </c>
    </row>
    <row r="1669" spans="2:5" x14ac:dyDescent="0.35">
      <c r="B1669" s="8" t="s">
        <v>435</v>
      </c>
      <c r="C1669" s="10">
        <v>0.50471837673622488</v>
      </c>
      <c r="D1669" s="10">
        <v>0.28153672593850221</v>
      </c>
      <c r="E1669" s="10">
        <v>0.14455401567800683</v>
      </c>
    </row>
    <row r="1670" spans="2:5" x14ac:dyDescent="0.35">
      <c r="B1670" s="8" t="s">
        <v>436</v>
      </c>
      <c r="C1670" s="9">
        <v>0.62111738651873571</v>
      </c>
      <c r="D1670" s="9">
        <v>0.27206383758377667</v>
      </c>
      <c r="E1670" s="9">
        <v>0.1045787274774584</v>
      </c>
    </row>
    <row r="1671" spans="2:5" x14ac:dyDescent="0.35">
      <c r="B1671" s="8" t="s">
        <v>437</v>
      </c>
      <c r="C1671" s="10">
        <v>0.52622197422313166</v>
      </c>
      <c r="D1671" s="10">
        <v>0.22685775320262419</v>
      </c>
      <c r="E1671" s="10">
        <v>0.20410960165694619</v>
      </c>
    </row>
    <row r="1672" spans="2:5" x14ac:dyDescent="0.35">
      <c r="B1672" s="8" t="s">
        <v>438</v>
      </c>
      <c r="C1672" s="9">
        <v>0.50411439613999887</v>
      </c>
      <c r="D1672" s="9">
        <v>0.21843590090936257</v>
      </c>
      <c r="E1672" s="9">
        <v>9.5314787645075741E-2</v>
      </c>
    </row>
    <row r="1673" spans="2:5" x14ac:dyDescent="0.35">
      <c r="B1673" s="8" t="s">
        <v>439</v>
      </c>
      <c r="C1673" s="10">
        <v>0.48696523836614752</v>
      </c>
      <c r="D1673" s="10">
        <v>0.26809056443028129</v>
      </c>
      <c r="E1673" s="10">
        <v>0.13020999450082296</v>
      </c>
    </row>
    <row r="1674" spans="2:5" x14ac:dyDescent="0.35">
      <c r="B1674" s="8" t="s">
        <v>440</v>
      </c>
      <c r="C1674" s="9">
        <v>0.61942644110309308</v>
      </c>
      <c r="D1674" s="9">
        <v>0.19847573991591599</v>
      </c>
      <c r="E1674" s="9">
        <v>0.19941275171936207</v>
      </c>
    </row>
    <row r="1675" spans="2:5" x14ac:dyDescent="0.35">
      <c r="B1675" s="8" t="s">
        <v>441</v>
      </c>
      <c r="C1675" s="10">
        <v>0.54000135123372484</v>
      </c>
      <c r="D1675" s="10">
        <v>0.25635604884378937</v>
      </c>
      <c r="E1675" s="10">
        <v>0.14582200692302244</v>
      </c>
    </row>
    <row r="1676" spans="2:5" x14ac:dyDescent="0.35">
      <c r="B1676" s="8" t="s">
        <v>442</v>
      </c>
      <c r="C1676" s="9">
        <v>0.46609210258805056</v>
      </c>
      <c r="D1676" s="9">
        <v>0.17891252691089729</v>
      </c>
      <c r="E1676" s="9">
        <v>0.18499754703345422</v>
      </c>
    </row>
    <row r="1677" spans="2:5" x14ac:dyDescent="0.35">
      <c r="B1677" s="8" t="s">
        <v>443</v>
      </c>
      <c r="C1677" s="10">
        <v>0.55161409171800135</v>
      </c>
      <c r="D1677" s="10">
        <v>0.26657411643356632</v>
      </c>
      <c r="E1677" s="10">
        <v>0.12430909007932371</v>
      </c>
    </row>
    <row r="1678" spans="2:5" x14ac:dyDescent="0.35">
      <c r="B1678" s="8" t="s">
        <v>444</v>
      </c>
      <c r="C1678" s="9">
        <v>0.52752433991899317</v>
      </c>
      <c r="D1678" s="9">
        <v>0.25072040403773016</v>
      </c>
      <c r="E1678" s="9">
        <v>0.13514734460028011</v>
      </c>
    </row>
    <row r="1679" spans="2:5" x14ac:dyDescent="0.35">
      <c r="B1679" s="8" t="s">
        <v>445</v>
      </c>
      <c r="C1679" s="10">
        <v>0.60484982946437493</v>
      </c>
      <c r="D1679" s="10">
        <v>0.29448241715380691</v>
      </c>
      <c r="E1679" s="10">
        <v>0.16127585947481984</v>
      </c>
    </row>
    <row r="1680" spans="2:5" x14ac:dyDescent="0.35">
      <c r="B1680" s="8" t="s">
        <v>446</v>
      </c>
      <c r="C1680" s="9">
        <v>0.54567298220392479</v>
      </c>
      <c r="D1680" s="9">
        <v>0.27976086642719472</v>
      </c>
      <c r="E1680" s="9">
        <v>0.10686682220551975</v>
      </c>
    </row>
    <row r="1681" spans="2:5" x14ac:dyDescent="0.35">
      <c r="B1681" s="8" t="s">
        <v>447</v>
      </c>
      <c r="C1681" s="10">
        <v>0.44101720837711916</v>
      </c>
      <c r="D1681" s="10">
        <v>0.38571102040392929</v>
      </c>
      <c r="E1681" s="10">
        <v>7.2689149866953809E-2</v>
      </c>
    </row>
    <row r="1682" spans="2:5" x14ac:dyDescent="0.35">
      <c r="B1682" s="8" t="s">
        <v>448</v>
      </c>
      <c r="C1682" s="9">
        <v>0.593857390688739</v>
      </c>
      <c r="D1682" s="9">
        <v>0.29717688282259103</v>
      </c>
      <c r="E1682" s="9">
        <v>0.1304497670101431</v>
      </c>
    </row>
    <row r="1683" spans="2:5" x14ac:dyDescent="0.35">
      <c r="B1683" s="8" t="s">
        <v>449</v>
      </c>
      <c r="C1683" s="10">
        <v>0.51211061105640476</v>
      </c>
      <c r="D1683" s="10">
        <v>0.24288108603508085</v>
      </c>
      <c r="E1683" s="10">
        <v>0.16817126272542382</v>
      </c>
    </row>
    <row r="1684" spans="2:5" x14ac:dyDescent="0.35">
      <c r="B1684" s="8" t="s">
        <v>450</v>
      </c>
      <c r="C1684" s="9">
        <v>0.5057406868628328</v>
      </c>
      <c r="D1684" s="9">
        <v>0.15754925226684227</v>
      </c>
      <c r="E1684" s="9">
        <v>0.21257874168561983</v>
      </c>
    </row>
    <row r="1685" spans="2:5" x14ac:dyDescent="0.35">
      <c r="B1685" s="8" t="s">
        <v>451</v>
      </c>
      <c r="C1685" s="10">
        <v>0.4850565608811987</v>
      </c>
      <c r="D1685" s="10">
        <v>0.27574066246098566</v>
      </c>
      <c r="E1685" s="10">
        <v>0.10665936887003431</v>
      </c>
    </row>
    <row r="1686" spans="2:5" x14ac:dyDescent="0.35">
      <c r="B1686" s="8" t="s">
        <v>452</v>
      </c>
      <c r="C1686" s="9">
        <v>0.56767547578543986</v>
      </c>
      <c r="D1686" s="9">
        <v>0.34931376031848638</v>
      </c>
      <c r="E1686" s="9">
        <v>8.3971753155668627E-2</v>
      </c>
    </row>
    <row r="1687" spans="2:5" x14ac:dyDescent="0.35">
      <c r="B1687" s="8" t="s">
        <v>453</v>
      </c>
      <c r="C1687" s="10">
        <v>0.57891476057051439</v>
      </c>
      <c r="D1687" s="10">
        <v>0.2284962652645802</v>
      </c>
      <c r="E1687" s="10">
        <v>0.1599406942709671</v>
      </c>
    </row>
    <row r="1688" spans="2:5" x14ac:dyDescent="0.35">
      <c r="B1688" s="8" t="s">
        <v>454</v>
      </c>
      <c r="C1688" s="9">
        <v>0.53959488756828</v>
      </c>
      <c r="D1688" s="9">
        <v>0.2529667849474741</v>
      </c>
      <c r="E1688" s="9">
        <v>7.6033998957943646E-2</v>
      </c>
    </row>
    <row r="1689" spans="2:5" x14ac:dyDescent="0.35">
      <c r="B1689" s="8" t="s">
        <v>455</v>
      </c>
      <c r="C1689" s="10">
        <v>0.51077417510112522</v>
      </c>
      <c r="D1689" s="10">
        <v>0.32069590733385017</v>
      </c>
      <c r="E1689" s="10">
        <v>9.1218056360230323E-2</v>
      </c>
    </row>
    <row r="1690" spans="2:5" x14ac:dyDescent="0.35">
      <c r="B1690" s="8" t="s">
        <v>456</v>
      </c>
      <c r="C1690" s="9">
        <v>0.49116286303240914</v>
      </c>
      <c r="D1690" s="9">
        <v>0.30755438255908485</v>
      </c>
      <c r="E1690" s="9">
        <v>0.12944008644540778</v>
      </c>
    </row>
    <row r="1691" spans="2:5" x14ac:dyDescent="0.35">
      <c r="B1691" s="8" t="s">
        <v>457</v>
      </c>
      <c r="C1691" s="10">
        <v>0.53944895071383836</v>
      </c>
      <c r="D1691" s="10">
        <v>0.29811318318642127</v>
      </c>
      <c r="E1691" s="10">
        <v>0.18184604799598192</v>
      </c>
    </row>
    <row r="1692" spans="2:5" x14ac:dyDescent="0.35">
      <c r="B1692" s="8" t="s">
        <v>458</v>
      </c>
      <c r="C1692" s="9">
        <v>0.50787985563842775</v>
      </c>
      <c r="D1692" s="9">
        <v>0.2604854646554467</v>
      </c>
      <c r="E1692" s="9">
        <v>0.15345264845013387</v>
      </c>
    </row>
    <row r="1693" spans="2:5" x14ac:dyDescent="0.35">
      <c r="B1693" s="8" t="s">
        <v>459</v>
      </c>
      <c r="C1693" s="10">
        <v>0.49864382766959836</v>
      </c>
      <c r="D1693" s="10">
        <v>0.19632461440617627</v>
      </c>
      <c r="E1693" s="10">
        <v>0.14614817461305624</v>
      </c>
    </row>
    <row r="1694" spans="2:5" x14ac:dyDescent="0.35">
      <c r="B1694" s="8" t="s">
        <v>460</v>
      </c>
      <c r="C1694" s="9">
        <v>0.46596905377015335</v>
      </c>
      <c r="D1694" s="9">
        <v>0.24772127991643686</v>
      </c>
      <c r="E1694" s="9">
        <v>9.1200820500694085E-2</v>
      </c>
    </row>
    <row r="1695" spans="2:5" x14ac:dyDescent="0.35">
      <c r="B1695" s="8" t="s">
        <v>461</v>
      </c>
      <c r="C1695" s="10">
        <v>0.52805806002344058</v>
      </c>
      <c r="D1695" s="10">
        <v>0.24655208597320372</v>
      </c>
      <c r="E1695" s="10">
        <v>0.21147406989656392</v>
      </c>
    </row>
    <row r="1696" spans="2:5" x14ac:dyDescent="0.35">
      <c r="B1696" s="8" t="s">
        <v>462</v>
      </c>
      <c r="C1696" s="9">
        <v>0.56774269447966752</v>
      </c>
      <c r="D1696" s="9">
        <v>0.20266244417130358</v>
      </c>
      <c r="E1696" s="9">
        <v>0.16923572992755842</v>
      </c>
    </row>
    <row r="1697" spans="2:5" x14ac:dyDescent="0.35">
      <c r="B1697" s="8" t="s">
        <v>463</v>
      </c>
      <c r="C1697" s="10">
        <v>0.51286450189884891</v>
      </c>
      <c r="D1697" s="10">
        <v>0.3055396685565297</v>
      </c>
      <c r="E1697" s="10">
        <v>0.10699320741507128</v>
      </c>
    </row>
    <row r="1698" spans="2:5" x14ac:dyDescent="0.35">
      <c r="B1698" s="8" t="s">
        <v>464</v>
      </c>
      <c r="C1698" s="9">
        <v>0.60833802659323466</v>
      </c>
      <c r="D1698" s="9">
        <v>0.3286434773917834</v>
      </c>
      <c r="E1698" s="9">
        <v>0.18066959708047536</v>
      </c>
    </row>
    <row r="1699" spans="2:5" x14ac:dyDescent="0.35">
      <c r="B1699" s="8" t="s">
        <v>465</v>
      </c>
      <c r="C1699" s="10">
        <v>0.52830965765570803</v>
      </c>
      <c r="D1699" s="10">
        <v>0.23458847884466633</v>
      </c>
      <c r="E1699" s="10">
        <v>0.14703422214072656</v>
      </c>
    </row>
    <row r="1700" spans="2:5" x14ac:dyDescent="0.35">
      <c r="B1700" s="8" t="s">
        <v>466</v>
      </c>
      <c r="C1700" s="9">
        <v>0.57426484619569618</v>
      </c>
      <c r="D1700" s="9">
        <v>0.24609267193516393</v>
      </c>
      <c r="E1700" s="9">
        <v>0.1609483423370302</v>
      </c>
    </row>
    <row r="1701" spans="2:5" x14ac:dyDescent="0.35">
      <c r="B1701" s="8" t="s">
        <v>467</v>
      </c>
      <c r="C1701" s="10">
        <v>0.52859059550560472</v>
      </c>
      <c r="D1701" s="10">
        <v>0.23453945673271825</v>
      </c>
      <c r="E1701" s="10">
        <v>0.15193036175082675</v>
      </c>
    </row>
    <row r="1702" spans="2:5" x14ac:dyDescent="0.35">
      <c r="B1702" s="8" t="s">
        <v>468</v>
      </c>
      <c r="C1702" s="9">
        <v>0.61809633414672527</v>
      </c>
      <c r="D1702" s="9">
        <v>0.22414014531920542</v>
      </c>
      <c r="E1702" s="9">
        <v>0.20841358041670963</v>
      </c>
    </row>
    <row r="1703" spans="2:5" x14ac:dyDescent="0.35">
      <c r="B1703" s="8" t="s">
        <v>469</v>
      </c>
      <c r="C1703" s="10">
        <v>0.61176977107941322</v>
      </c>
      <c r="D1703" s="10">
        <v>0.25354994982452073</v>
      </c>
      <c r="E1703" s="10">
        <v>0.20986079188129808</v>
      </c>
    </row>
    <row r="1704" spans="2:5" x14ac:dyDescent="0.35">
      <c r="B1704" s="8" t="s">
        <v>470</v>
      </c>
      <c r="C1704" s="9">
        <v>0.48532892421470097</v>
      </c>
      <c r="D1704" s="9">
        <v>0.27709399773206489</v>
      </c>
      <c r="E1704" s="9">
        <v>6.1036311640663705E-2</v>
      </c>
    </row>
    <row r="1705" spans="2:5" x14ac:dyDescent="0.35">
      <c r="B1705" s="8" t="s">
        <v>471</v>
      </c>
      <c r="C1705" s="10">
        <v>0.51439024952106716</v>
      </c>
      <c r="D1705" s="10">
        <v>0.24025528226026083</v>
      </c>
      <c r="E1705" s="10">
        <v>0.14737601257729843</v>
      </c>
    </row>
    <row r="1706" spans="2:5" x14ac:dyDescent="0.35">
      <c r="B1706" s="8" t="s">
        <v>472</v>
      </c>
      <c r="C1706" s="9">
        <v>0.51574039535073246</v>
      </c>
      <c r="D1706" s="9">
        <v>0.36821471137286493</v>
      </c>
      <c r="E1706" s="9">
        <v>5.0541410714737396E-2</v>
      </c>
    </row>
    <row r="1707" spans="2:5" x14ac:dyDescent="0.35">
      <c r="B1707" s="8" t="s">
        <v>473</v>
      </c>
      <c r="C1707" s="10">
        <v>0.61397154342173066</v>
      </c>
      <c r="D1707" s="10">
        <v>0.28192972823218138</v>
      </c>
      <c r="E1707" s="10">
        <v>0.2059718929334674</v>
      </c>
    </row>
    <row r="1708" spans="2:5" x14ac:dyDescent="0.35">
      <c r="B1708" s="8" t="s">
        <v>474</v>
      </c>
      <c r="C1708" s="9">
        <v>0.49982666575968876</v>
      </c>
      <c r="D1708" s="9">
        <v>0.2347587049715584</v>
      </c>
      <c r="E1708" s="9">
        <v>0.2071705528227859</v>
      </c>
    </row>
    <row r="1709" spans="2:5" x14ac:dyDescent="0.35">
      <c r="B1709" s="8" t="s">
        <v>475</v>
      </c>
      <c r="C1709" s="10">
        <v>0.53017089285146168</v>
      </c>
      <c r="D1709" s="10">
        <v>0.15279073012419017</v>
      </c>
      <c r="E1709" s="10">
        <v>0.22611919303319669</v>
      </c>
    </row>
    <row r="1710" spans="2:5" x14ac:dyDescent="0.35">
      <c r="B1710" s="8" t="s">
        <v>476</v>
      </c>
      <c r="C1710" s="9">
        <v>0.54036746500994703</v>
      </c>
      <c r="D1710" s="9">
        <v>0.21469096695042267</v>
      </c>
      <c r="E1710" s="9">
        <v>0.18751387300475075</v>
      </c>
    </row>
    <row r="1711" spans="2:5" x14ac:dyDescent="0.35">
      <c r="B1711" s="8" t="s">
        <v>477</v>
      </c>
      <c r="C1711" s="10">
        <v>0.48148797202390659</v>
      </c>
      <c r="D1711" s="10">
        <v>0.17988961163847822</v>
      </c>
      <c r="E1711" s="10">
        <v>0.18886882427507162</v>
      </c>
    </row>
    <row r="1712" spans="2:5" x14ac:dyDescent="0.35">
      <c r="B1712" s="8" t="s">
        <v>478</v>
      </c>
      <c r="C1712" s="9">
        <v>0.55699509061788444</v>
      </c>
      <c r="D1712" s="9">
        <v>0.25310154295208992</v>
      </c>
      <c r="E1712" s="9">
        <v>0.12527661625526082</v>
      </c>
    </row>
    <row r="1713" spans="2:5" x14ac:dyDescent="0.35">
      <c r="B1713" s="8" t="s">
        <v>479</v>
      </c>
      <c r="C1713" s="10">
        <v>0.55373156941306512</v>
      </c>
      <c r="D1713" s="10">
        <v>0.27513805833967137</v>
      </c>
      <c r="E1713" s="10">
        <v>0.11419190262915267</v>
      </c>
    </row>
    <row r="1714" spans="2:5" x14ac:dyDescent="0.35">
      <c r="B1714" s="8" t="s">
        <v>480</v>
      </c>
      <c r="C1714" s="9">
        <v>0.54511777522960103</v>
      </c>
      <c r="D1714" s="9">
        <v>0.25938905856055716</v>
      </c>
      <c r="E1714" s="9">
        <v>0.12143440954962424</v>
      </c>
    </row>
    <row r="1715" spans="2:5" x14ac:dyDescent="0.35">
      <c r="B1715" s="8" t="s">
        <v>481</v>
      </c>
      <c r="C1715" s="10">
        <v>0.49960269823293024</v>
      </c>
      <c r="D1715" s="10">
        <v>0.27877237139800426</v>
      </c>
      <c r="E1715" s="10">
        <v>0.12187992266574477</v>
      </c>
    </row>
    <row r="1716" spans="2:5" x14ac:dyDescent="0.35">
      <c r="B1716" s="8" t="s">
        <v>482</v>
      </c>
      <c r="C1716" s="9">
        <v>0.62051450927596019</v>
      </c>
      <c r="D1716" s="9">
        <v>0.21934069924716415</v>
      </c>
      <c r="E1716" s="9">
        <v>0.1826154146120634</v>
      </c>
    </row>
    <row r="1717" spans="2:5" x14ac:dyDescent="0.35">
      <c r="B1717" s="8" t="s">
        <v>483</v>
      </c>
      <c r="C1717" s="10">
        <v>0.54680578152512616</v>
      </c>
      <c r="D1717" s="10">
        <v>0.21056960220439108</v>
      </c>
      <c r="E1717" s="10">
        <v>0.14819687781184135</v>
      </c>
    </row>
    <row r="1718" spans="2:5" x14ac:dyDescent="0.35">
      <c r="B1718" s="8" t="s">
        <v>484</v>
      </c>
      <c r="C1718" s="9">
        <v>0.47120628595368302</v>
      </c>
      <c r="D1718" s="9">
        <v>0.23817105786279624</v>
      </c>
      <c r="E1718" s="9">
        <v>0.16199304397819475</v>
      </c>
    </row>
    <row r="1719" spans="2:5" x14ac:dyDescent="0.35">
      <c r="B1719" s="8" t="s">
        <v>485</v>
      </c>
      <c r="C1719" s="10">
        <v>0.52502821125155941</v>
      </c>
      <c r="D1719" s="10">
        <v>0.22085616686717202</v>
      </c>
      <c r="E1719" s="10">
        <v>0.20914730558442896</v>
      </c>
    </row>
    <row r="1720" spans="2:5" x14ac:dyDescent="0.35">
      <c r="B1720" s="8" t="s">
        <v>486</v>
      </c>
      <c r="C1720" s="9">
        <v>0.57822029207824888</v>
      </c>
      <c r="D1720" s="9">
        <v>0.28464034156112572</v>
      </c>
      <c r="E1720" s="9">
        <v>0.14750562780521964</v>
      </c>
    </row>
    <row r="1721" spans="2:5" x14ac:dyDescent="0.35">
      <c r="B1721" s="8" t="s">
        <v>487</v>
      </c>
      <c r="C1721" s="10">
        <v>0.52762708964341509</v>
      </c>
      <c r="D1721" s="10">
        <v>0.27896479251651751</v>
      </c>
      <c r="E1721" s="10">
        <v>0.14131394249250953</v>
      </c>
    </row>
    <row r="1722" spans="2:5" x14ac:dyDescent="0.35">
      <c r="B1722" s="8" t="s">
        <v>488</v>
      </c>
      <c r="C1722" s="9">
        <v>0.55579808889219284</v>
      </c>
      <c r="D1722" s="9">
        <v>0.22093711518253467</v>
      </c>
      <c r="E1722" s="9">
        <v>0.22063049821499067</v>
      </c>
    </row>
    <row r="1723" spans="2:5" x14ac:dyDescent="0.35">
      <c r="B1723" s="8" t="s">
        <v>489</v>
      </c>
      <c r="C1723" s="10">
        <v>0.56773726867134433</v>
      </c>
      <c r="D1723" s="10">
        <v>0.31399136022543644</v>
      </c>
      <c r="E1723" s="10">
        <v>0.11130162617293413</v>
      </c>
    </row>
    <row r="1724" spans="2:5" x14ac:dyDescent="0.35">
      <c r="B1724" s="8" t="s">
        <v>490</v>
      </c>
      <c r="C1724" s="9">
        <v>0.55462135293723691</v>
      </c>
      <c r="D1724" s="9">
        <v>0.30206052630088931</v>
      </c>
      <c r="E1724" s="9">
        <v>0.1304293416051375</v>
      </c>
    </row>
    <row r="1725" spans="2:5" x14ac:dyDescent="0.35">
      <c r="B1725" s="8" t="s">
        <v>491</v>
      </c>
      <c r="C1725" s="10">
        <v>0.55786131005319162</v>
      </c>
      <c r="D1725" s="10">
        <v>0.2962771567193313</v>
      </c>
      <c r="E1725" s="10">
        <v>0.14991032632377238</v>
      </c>
    </row>
    <row r="1726" spans="2:5" x14ac:dyDescent="0.35">
      <c r="B1726" s="8" t="s">
        <v>492</v>
      </c>
      <c r="C1726" s="9">
        <v>0.56926930811104903</v>
      </c>
      <c r="D1726" s="9">
        <v>0.20016736009350383</v>
      </c>
      <c r="E1726" s="9">
        <v>0.23562033282521266</v>
      </c>
    </row>
    <row r="1727" spans="2:5" x14ac:dyDescent="0.35">
      <c r="B1727" s="8" t="s">
        <v>493</v>
      </c>
      <c r="C1727" s="10">
        <v>0.47305243933293656</v>
      </c>
      <c r="D1727" s="10">
        <v>0.27214726673340289</v>
      </c>
      <c r="E1727" s="10">
        <v>5.2652362445892976E-2</v>
      </c>
    </row>
    <row r="1728" spans="2:5" x14ac:dyDescent="0.35">
      <c r="B1728" s="8" t="s">
        <v>494</v>
      </c>
      <c r="C1728" s="9">
        <v>0.45643436715750302</v>
      </c>
      <c r="D1728" s="9">
        <v>0.22196032304154784</v>
      </c>
      <c r="E1728" s="9">
        <v>0.16734567748649257</v>
      </c>
    </row>
    <row r="1729" spans="2:5" x14ac:dyDescent="0.35">
      <c r="B1729" s="8" t="s">
        <v>495</v>
      </c>
      <c r="C1729" s="10">
        <v>0.56850192486078732</v>
      </c>
      <c r="D1729" s="10">
        <v>0.15742442516945723</v>
      </c>
      <c r="E1729" s="10">
        <v>0.23732877763746188</v>
      </c>
    </row>
    <row r="1730" spans="2:5" x14ac:dyDescent="0.35">
      <c r="B1730" s="8" t="s">
        <v>496</v>
      </c>
      <c r="C1730" s="9">
        <v>0.54055638129106554</v>
      </c>
      <c r="D1730" s="9">
        <v>0.29570734220480355</v>
      </c>
      <c r="E1730" s="9">
        <v>0.18936779251966759</v>
      </c>
    </row>
    <row r="1731" spans="2:5" x14ac:dyDescent="0.35">
      <c r="B1731" s="8" t="s">
        <v>497</v>
      </c>
      <c r="C1731" s="10">
        <v>0.54196024280636979</v>
      </c>
      <c r="D1731" s="10">
        <v>0.19662247039927738</v>
      </c>
      <c r="E1731" s="10">
        <v>0.14311262751408593</v>
      </c>
    </row>
    <row r="1732" spans="2:5" x14ac:dyDescent="0.35">
      <c r="B1732" s="8" t="s">
        <v>498</v>
      </c>
      <c r="C1732" s="9">
        <v>0.58011498259790995</v>
      </c>
      <c r="D1732" s="9">
        <v>0.35480168884452401</v>
      </c>
      <c r="E1732" s="9">
        <v>0.14570444682242323</v>
      </c>
    </row>
    <row r="1733" spans="2:5" x14ac:dyDescent="0.35">
      <c r="B1733" s="8" t="s">
        <v>499</v>
      </c>
      <c r="C1733" s="10">
        <v>0.57525660876399798</v>
      </c>
      <c r="D1733" s="10">
        <v>0.29313236699773804</v>
      </c>
      <c r="E1733" s="10">
        <v>0.15946672039010587</v>
      </c>
    </row>
    <row r="1734" spans="2:5" x14ac:dyDescent="0.35">
      <c r="B1734" s="8" t="s">
        <v>500</v>
      </c>
      <c r="C1734" s="9">
        <v>0.52149233840036169</v>
      </c>
      <c r="D1734" s="9">
        <v>0.3266222396506806</v>
      </c>
      <c r="E1734" s="9">
        <v>0.14583453441979732</v>
      </c>
    </row>
    <row r="1735" spans="2:5" x14ac:dyDescent="0.35">
      <c r="B1735" s="8" t="s">
        <v>501</v>
      </c>
      <c r="C1735" s="10">
        <v>0.59358189717415466</v>
      </c>
      <c r="D1735" s="10">
        <v>0.25509865626955014</v>
      </c>
      <c r="E1735" s="10">
        <v>0.22950234957685817</v>
      </c>
    </row>
    <row r="1736" spans="2:5" x14ac:dyDescent="0.35">
      <c r="B1736" s="8" t="s">
        <v>502</v>
      </c>
      <c r="C1736" s="9">
        <v>0.51003970597392601</v>
      </c>
      <c r="D1736" s="9">
        <v>0.24268014913010463</v>
      </c>
      <c r="E1736" s="9">
        <v>0.21422090645425812</v>
      </c>
    </row>
    <row r="1737" spans="2:5" x14ac:dyDescent="0.35">
      <c r="B1737" s="8" t="s">
        <v>503</v>
      </c>
      <c r="C1737" s="10">
        <v>0.52864407145371128</v>
      </c>
      <c r="D1737" s="10">
        <v>0.24148962618919551</v>
      </c>
      <c r="E1737" s="10">
        <v>0.15644150664158873</v>
      </c>
    </row>
    <row r="1738" spans="2:5" x14ac:dyDescent="0.35">
      <c r="B1738" s="8" t="s">
        <v>504</v>
      </c>
      <c r="C1738" s="9">
        <v>0.56802140775820864</v>
      </c>
      <c r="D1738" s="9">
        <v>0.22783125932136969</v>
      </c>
      <c r="E1738" s="9">
        <v>0.20050339516735682</v>
      </c>
    </row>
    <row r="1739" spans="2:5" x14ac:dyDescent="0.35">
      <c r="B1739" s="8" t="s">
        <v>505</v>
      </c>
      <c r="C1739" s="10">
        <v>0.51126903980771021</v>
      </c>
      <c r="D1739" s="10">
        <v>0.28767476063185748</v>
      </c>
      <c r="E1739" s="10">
        <v>0.12788582810040774</v>
      </c>
    </row>
    <row r="1740" spans="2:5" x14ac:dyDescent="0.35">
      <c r="B1740" s="8" t="s">
        <v>506</v>
      </c>
      <c r="C1740" s="9">
        <v>0.64618180322520635</v>
      </c>
      <c r="D1740" s="9">
        <v>0.28976525204508125</v>
      </c>
      <c r="E1740" s="9">
        <v>0.18097112152043937</v>
      </c>
    </row>
    <row r="1741" spans="2:5" x14ac:dyDescent="0.35">
      <c r="B1741" s="8" t="s">
        <v>507</v>
      </c>
      <c r="C1741" s="10">
        <v>0.60437500510145259</v>
      </c>
      <c r="D1741" s="10">
        <v>0.27704510728157583</v>
      </c>
      <c r="E1741" s="10">
        <v>0.122454751916899</v>
      </c>
    </row>
    <row r="1742" spans="2:5" x14ac:dyDescent="0.35">
      <c r="B1742" s="8" t="s">
        <v>508</v>
      </c>
      <c r="C1742" s="9">
        <v>0.5546569898355671</v>
      </c>
      <c r="D1742" s="9">
        <v>0.22805624040254041</v>
      </c>
      <c r="E1742" s="9">
        <v>0.21952728782201494</v>
      </c>
    </row>
    <row r="1743" spans="2:5" x14ac:dyDescent="0.35">
      <c r="B1743" s="8" t="s">
        <v>509</v>
      </c>
      <c r="C1743" s="10">
        <v>0.5126882813711845</v>
      </c>
      <c r="D1743" s="10">
        <v>0.28754605588005078</v>
      </c>
      <c r="E1743" s="10">
        <v>0.16161091644511846</v>
      </c>
    </row>
    <row r="1744" spans="2:5" x14ac:dyDescent="0.35">
      <c r="B1744" s="8" t="s">
        <v>510</v>
      </c>
      <c r="C1744" s="9">
        <v>0.52995076775429617</v>
      </c>
      <c r="D1744" s="9">
        <v>0.23386906450075959</v>
      </c>
      <c r="E1744" s="9">
        <v>0.12895381016252122</v>
      </c>
    </row>
    <row r="1745" spans="2:5" x14ac:dyDescent="0.35">
      <c r="B1745" s="8" t="s">
        <v>511</v>
      </c>
      <c r="C1745" s="10">
        <v>0.56058137324779789</v>
      </c>
      <c r="D1745" s="10">
        <v>0.33119986645548127</v>
      </c>
      <c r="E1745" s="10">
        <v>6.8696038127132167E-2</v>
      </c>
    </row>
    <row r="1746" spans="2:5" x14ac:dyDescent="0.35">
      <c r="B1746" s="8" t="s">
        <v>512</v>
      </c>
      <c r="C1746" s="9">
        <v>0.52332468086683048</v>
      </c>
      <c r="D1746" s="9">
        <v>0.15839238404429168</v>
      </c>
      <c r="E1746" s="9">
        <v>0.21577813110747684</v>
      </c>
    </row>
    <row r="1747" spans="2:5" x14ac:dyDescent="0.35">
      <c r="B1747" s="8" t="s">
        <v>513</v>
      </c>
      <c r="C1747" s="10">
        <v>0.45641304335561023</v>
      </c>
      <c r="D1747" s="10">
        <v>0.24839052953325519</v>
      </c>
      <c r="E1747" s="10">
        <v>9.5954235541128183E-2</v>
      </c>
    </row>
    <row r="1748" spans="2:5" x14ac:dyDescent="0.35">
      <c r="B1748" s="8" t="s">
        <v>514</v>
      </c>
      <c r="C1748" s="9">
        <v>0.59124606940731095</v>
      </c>
      <c r="D1748" s="9">
        <v>0.24693544610815138</v>
      </c>
      <c r="E1748" s="9">
        <v>0.22582746498459974</v>
      </c>
    </row>
    <row r="1749" spans="2:5" x14ac:dyDescent="0.35">
      <c r="B1749" s="8" t="s">
        <v>515</v>
      </c>
      <c r="C1749" s="10">
        <v>0.54185278504193279</v>
      </c>
      <c r="D1749" s="10">
        <v>0.28302485060248855</v>
      </c>
      <c r="E1749" s="10">
        <v>0.16092478102863225</v>
      </c>
    </row>
    <row r="1750" spans="2:5" x14ac:dyDescent="0.35">
      <c r="B1750" s="8" t="s">
        <v>516</v>
      </c>
      <c r="C1750" s="9">
        <v>0.55803992340279063</v>
      </c>
      <c r="D1750" s="9">
        <v>0.24852788416955965</v>
      </c>
      <c r="E1750" s="9">
        <v>0.13975436041050532</v>
      </c>
    </row>
    <row r="1751" spans="2:5" x14ac:dyDescent="0.35">
      <c r="B1751" s="8" t="s">
        <v>517</v>
      </c>
      <c r="C1751" s="10">
        <v>0.45181848829217502</v>
      </c>
      <c r="D1751" s="10">
        <v>0.24818285088298161</v>
      </c>
      <c r="E1751" s="10">
        <v>0.11106322765343295</v>
      </c>
    </row>
    <row r="1752" spans="2:5" x14ac:dyDescent="0.35">
      <c r="B1752" s="8" t="s">
        <v>518</v>
      </c>
      <c r="C1752" s="9">
        <v>0.53018568486641737</v>
      </c>
      <c r="D1752" s="9">
        <v>0.24772120213409837</v>
      </c>
      <c r="E1752" s="9">
        <v>0.14062856883663016</v>
      </c>
    </row>
    <row r="1753" spans="2:5" x14ac:dyDescent="0.35">
      <c r="B1753" s="8" t="s">
        <v>519</v>
      </c>
      <c r="C1753" s="10">
        <v>0.58553598897847903</v>
      </c>
      <c r="D1753" s="10">
        <v>0.23772854043802122</v>
      </c>
      <c r="E1753" s="10">
        <v>0.15167111686443518</v>
      </c>
    </row>
    <row r="1754" spans="2:5" x14ac:dyDescent="0.35">
      <c r="B1754" s="8" t="s">
        <v>520</v>
      </c>
      <c r="C1754" s="9">
        <v>0.64783770582691325</v>
      </c>
      <c r="D1754" s="9">
        <v>0.2325270814290073</v>
      </c>
      <c r="E1754" s="9">
        <v>0.25058343385999005</v>
      </c>
    </row>
    <row r="1755" spans="2:5" x14ac:dyDescent="0.35">
      <c r="B1755" s="8" t="s">
        <v>521</v>
      </c>
      <c r="C1755" s="10">
        <v>0.58057929108836193</v>
      </c>
      <c r="D1755" s="10">
        <v>0.2604725558779879</v>
      </c>
      <c r="E1755" s="10">
        <v>0.14094139040642406</v>
      </c>
    </row>
    <row r="1756" spans="2:5" x14ac:dyDescent="0.35">
      <c r="B1756" s="8" t="s">
        <v>522</v>
      </c>
      <c r="C1756" s="9">
        <v>0.51614280391250289</v>
      </c>
      <c r="D1756" s="9">
        <v>0.30580586674313959</v>
      </c>
      <c r="E1756" s="9">
        <v>0.12145986335451746</v>
      </c>
    </row>
    <row r="1757" spans="2:5" x14ac:dyDescent="0.35">
      <c r="B1757" s="8" t="s">
        <v>523</v>
      </c>
      <c r="C1757" s="10">
        <v>0.55518258877292581</v>
      </c>
      <c r="D1757" s="10">
        <v>0.25356761283184637</v>
      </c>
      <c r="E1757" s="10">
        <v>0.14608937847709616</v>
      </c>
    </row>
    <row r="1758" spans="2:5" x14ac:dyDescent="0.35">
      <c r="B1758" s="8" t="s">
        <v>524</v>
      </c>
      <c r="C1758" s="9">
        <v>0.5324495142953205</v>
      </c>
      <c r="D1758" s="9">
        <v>0.20738404388167578</v>
      </c>
      <c r="E1758" s="9">
        <v>0.15239677316249073</v>
      </c>
    </row>
    <row r="1759" spans="2:5" x14ac:dyDescent="0.35">
      <c r="B1759" s="8" t="s">
        <v>525</v>
      </c>
      <c r="C1759" s="10">
        <v>0.55774084176175331</v>
      </c>
      <c r="D1759" s="10">
        <v>0.22986405190307152</v>
      </c>
      <c r="E1759" s="10">
        <v>0.17568982504842082</v>
      </c>
    </row>
    <row r="1760" spans="2:5" x14ac:dyDescent="0.35">
      <c r="B1760" s="8" t="s">
        <v>526</v>
      </c>
      <c r="C1760" s="9">
        <v>0.58062885397378416</v>
      </c>
      <c r="D1760" s="9">
        <v>0.28316934662282306</v>
      </c>
      <c r="E1760" s="9">
        <v>0.17574329663197127</v>
      </c>
    </row>
    <row r="1761" spans="2:5" x14ac:dyDescent="0.35">
      <c r="B1761" s="8" t="s">
        <v>527</v>
      </c>
      <c r="C1761" s="10">
        <v>0.53047191317860887</v>
      </c>
      <c r="D1761" s="10">
        <v>0.28047065380787506</v>
      </c>
      <c r="E1761" s="10">
        <v>8.6424257275177843E-2</v>
      </c>
    </row>
    <row r="1762" spans="2:5" x14ac:dyDescent="0.35">
      <c r="B1762" s="8" t="s">
        <v>528</v>
      </c>
      <c r="C1762" s="9">
        <v>0.52136797713522431</v>
      </c>
      <c r="D1762" s="9">
        <v>0.30903481379040426</v>
      </c>
      <c r="E1762" s="9">
        <v>0.12429390605382097</v>
      </c>
    </row>
    <row r="1763" spans="2:5" x14ac:dyDescent="0.35">
      <c r="B1763" s="8" t="s">
        <v>529</v>
      </c>
      <c r="C1763" s="10">
        <v>0.52448391977785247</v>
      </c>
      <c r="D1763" s="10">
        <v>0.2144105732149349</v>
      </c>
      <c r="E1763" s="10">
        <v>0.19291395912782752</v>
      </c>
    </row>
    <row r="1764" spans="2:5" x14ac:dyDescent="0.35">
      <c r="B1764" s="8" t="s">
        <v>530</v>
      </c>
      <c r="C1764" s="9">
        <v>0.52165127365013542</v>
      </c>
      <c r="D1764" s="9">
        <v>0.26579739023096483</v>
      </c>
      <c r="E1764" s="9">
        <v>0.10892370071139319</v>
      </c>
    </row>
    <row r="1765" spans="2:5" x14ac:dyDescent="0.35">
      <c r="B1765" s="8" t="s">
        <v>531</v>
      </c>
      <c r="C1765" s="10">
        <v>0.51950898157120862</v>
      </c>
      <c r="D1765" s="10">
        <v>0.24593853868340085</v>
      </c>
      <c r="E1765" s="10">
        <v>0.10576695825854977</v>
      </c>
    </row>
    <row r="1766" spans="2:5" x14ac:dyDescent="0.35">
      <c r="B1766" s="8" t="s">
        <v>532</v>
      </c>
      <c r="C1766" s="9">
        <v>0.56105973805882814</v>
      </c>
      <c r="D1766" s="9">
        <v>0.18624236489181062</v>
      </c>
      <c r="E1766" s="9">
        <v>0.21615076602948635</v>
      </c>
    </row>
    <row r="1767" spans="2:5" x14ac:dyDescent="0.35">
      <c r="B1767" s="8" t="s">
        <v>533</v>
      </c>
      <c r="C1767" s="10">
        <v>0.63070274286259254</v>
      </c>
      <c r="D1767" s="10">
        <v>0.32806553133449246</v>
      </c>
      <c r="E1767" s="10">
        <v>0.19112422724213998</v>
      </c>
    </row>
    <row r="1768" spans="2:5" x14ac:dyDescent="0.35">
      <c r="B1768" s="8" t="s">
        <v>534</v>
      </c>
      <c r="C1768" s="9">
        <v>0.59099666383704497</v>
      </c>
      <c r="D1768" s="9">
        <v>0.275932108851764</v>
      </c>
      <c r="E1768" s="9">
        <v>0.14164918192618015</v>
      </c>
    </row>
    <row r="1769" spans="2:5" x14ac:dyDescent="0.35">
      <c r="B1769" s="8" t="s">
        <v>535</v>
      </c>
      <c r="C1769" s="10">
        <v>0.51795210155580851</v>
      </c>
      <c r="D1769" s="10">
        <v>0.18126835999275187</v>
      </c>
      <c r="E1769" s="10">
        <v>0.14100350697315428</v>
      </c>
    </row>
    <row r="1770" spans="2:5" x14ac:dyDescent="0.35">
      <c r="B1770" s="8" t="s">
        <v>536</v>
      </c>
      <c r="C1770" s="9">
        <v>0.54936912103404767</v>
      </c>
      <c r="D1770" s="9">
        <v>0.26210567933632034</v>
      </c>
      <c r="E1770" s="9">
        <v>0.17580297792190566</v>
      </c>
    </row>
    <row r="1771" spans="2:5" x14ac:dyDescent="0.35">
      <c r="B1771" s="8" t="s">
        <v>537</v>
      </c>
      <c r="C1771" s="10">
        <v>0.43771127578291397</v>
      </c>
      <c r="D1771" s="10">
        <v>0.23950218068493923</v>
      </c>
      <c r="E1771" s="10">
        <v>0.12645667189458407</v>
      </c>
    </row>
    <row r="1772" spans="2:5" x14ac:dyDescent="0.35">
      <c r="B1772" s="8" t="s">
        <v>538</v>
      </c>
      <c r="C1772" s="9">
        <v>0.49596258998179493</v>
      </c>
      <c r="D1772" s="9">
        <v>0.31247751217352493</v>
      </c>
      <c r="E1772" s="9">
        <v>0.10093428400502356</v>
      </c>
    </row>
    <row r="1773" spans="2:5" x14ac:dyDescent="0.35">
      <c r="B1773" s="8" t="s">
        <v>539</v>
      </c>
      <c r="C1773" s="10">
        <v>0.49365491950829493</v>
      </c>
      <c r="D1773" s="10">
        <v>0.20631223052446029</v>
      </c>
      <c r="E1773" s="10">
        <v>0.13235317029253349</v>
      </c>
    </row>
    <row r="1774" spans="2:5" x14ac:dyDescent="0.35">
      <c r="B1774" s="8" t="s">
        <v>540</v>
      </c>
      <c r="C1774" s="9">
        <v>0.39287645091836892</v>
      </c>
      <c r="D1774" s="9">
        <v>0.22730624734643212</v>
      </c>
      <c r="E1774" s="9">
        <v>7.5735659522655777E-2</v>
      </c>
    </row>
    <row r="1775" spans="2:5" x14ac:dyDescent="0.35">
      <c r="B1775" s="8" t="s">
        <v>541</v>
      </c>
      <c r="C1775" s="10">
        <v>0.55571526715399955</v>
      </c>
      <c r="D1775" s="10">
        <v>0.31969001473754383</v>
      </c>
      <c r="E1775" s="10">
        <v>0.11190727671122618</v>
      </c>
    </row>
    <row r="1776" spans="2:5" x14ac:dyDescent="0.35">
      <c r="B1776" s="8" t="s">
        <v>542</v>
      </c>
      <c r="C1776" s="9">
        <v>0.5196356156252937</v>
      </c>
      <c r="D1776" s="9">
        <v>0.29356054164928069</v>
      </c>
      <c r="E1776" s="9">
        <v>0.14054126245512369</v>
      </c>
    </row>
    <row r="1777" spans="2:5" x14ac:dyDescent="0.35">
      <c r="B1777" s="8" t="s">
        <v>543</v>
      </c>
      <c r="C1777" s="10">
        <v>0.47284684162755974</v>
      </c>
      <c r="D1777" s="10">
        <v>0.1511383799387605</v>
      </c>
      <c r="E1777" s="10">
        <v>0.16371466527453191</v>
      </c>
    </row>
    <row r="1778" spans="2:5" x14ac:dyDescent="0.35">
      <c r="B1778" s="8" t="s">
        <v>544</v>
      </c>
      <c r="C1778" s="9">
        <v>0.47852529532176608</v>
      </c>
      <c r="D1778" s="9">
        <v>0.21503331407119669</v>
      </c>
      <c r="E1778" s="9">
        <v>0.16689931403787339</v>
      </c>
    </row>
    <row r="1779" spans="2:5" x14ac:dyDescent="0.35">
      <c r="B1779" s="8" t="s">
        <v>545</v>
      </c>
      <c r="C1779" s="10">
        <v>0.52045270992639503</v>
      </c>
      <c r="D1779" s="10">
        <v>0.30275421765133981</v>
      </c>
      <c r="E1779" s="10">
        <v>0.13861295715106317</v>
      </c>
    </row>
    <row r="1780" spans="2:5" x14ac:dyDescent="0.35">
      <c r="B1780" s="8" t="s">
        <v>546</v>
      </c>
      <c r="C1780" s="9">
        <v>0.59307013159572797</v>
      </c>
      <c r="D1780" s="9">
        <v>0.26907866315504131</v>
      </c>
      <c r="E1780" s="9">
        <v>0.19357498034150053</v>
      </c>
    </row>
    <row r="1781" spans="2:5" x14ac:dyDescent="0.35">
      <c r="B1781" s="8" t="s">
        <v>547</v>
      </c>
      <c r="C1781" s="10">
        <v>0.5652707326898696</v>
      </c>
      <c r="D1781" s="10">
        <v>0.22747349115643362</v>
      </c>
      <c r="E1781" s="10">
        <v>0.1756177735431749</v>
      </c>
    </row>
    <row r="1782" spans="2:5" x14ac:dyDescent="0.35">
      <c r="B1782" s="8" t="s">
        <v>548</v>
      </c>
      <c r="C1782" s="9">
        <v>0.55171396805454742</v>
      </c>
      <c r="D1782" s="9">
        <v>0.23545287979712087</v>
      </c>
      <c r="E1782" s="9">
        <v>0.17087876512031269</v>
      </c>
    </row>
    <row r="1783" spans="2:5" x14ac:dyDescent="0.35">
      <c r="B1783" s="8" t="s">
        <v>549</v>
      </c>
      <c r="C1783" s="10">
        <v>0.60698101121234238</v>
      </c>
      <c r="D1783" s="10">
        <v>0.22351694319425261</v>
      </c>
      <c r="E1783" s="10">
        <v>0.2497439744876209</v>
      </c>
    </row>
    <row r="1784" spans="2:5" x14ac:dyDescent="0.35">
      <c r="B1784" s="8" t="s">
        <v>550</v>
      </c>
      <c r="C1784" s="9">
        <v>0.44138952079976324</v>
      </c>
      <c r="D1784" s="9">
        <v>0.22121316898248583</v>
      </c>
      <c r="E1784" s="9">
        <v>0.1354496045872087</v>
      </c>
    </row>
    <row r="1785" spans="2:5" x14ac:dyDescent="0.35">
      <c r="B1785" s="8" t="s">
        <v>551</v>
      </c>
      <c r="C1785" s="10">
        <v>0.61217371564184087</v>
      </c>
      <c r="D1785" s="10">
        <v>0.30311503645299981</v>
      </c>
      <c r="E1785" s="10">
        <v>0.12391863439815869</v>
      </c>
    </row>
    <row r="1786" spans="2:5" x14ac:dyDescent="0.35">
      <c r="B1786" s="8" t="s">
        <v>552</v>
      </c>
      <c r="C1786" s="9">
        <v>0.64211965169060548</v>
      </c>
      <c r="D1786" s="9">
        <v>0.24964473673027532</v>
      </c>
      <c r="E1786" s="9">
        <v>0.18073391657751028</v>
      </c>
    </row>
    <row r="1787" spans="2:5" x14ac:dyDescent="0.35">
      <c r="B1787" s="8" t="s">
        <v>553</v>
      </c>
      <c r="C1787" s="10">
        <v>0.62227070116770511</v>
      </c>
      <c r="D1787" s="10">
        <v>0.35268420569085773</v>
      </c>
      <c r="E1787" s="10">
        <v>0.11051377365153137</v>
      </c>
    </row>
    <row r="1788" spans="2:5" x14ac:dyDescent="0.35">
      <c r="B1788" s="8" t="s">
        <v>554</v>
      </c>
      <c r="C1788" s="9">
        <v>0.53944282140005984</v>
      </c>
      <c r="D1788" s="9">
        <v>0.26978981786287171</v>
      </c>
      <c r="E1788" s="9">
        <v>0.17262000837325162</v>
      </c>
    </row>
    <row r="1789" spans="2:5" x14ac:dyDescent="0.35">
      <c r="B1789" s="8" t="s">
        <v>555</v>
      </c>
      <c r="C1789" s="10">
        <v>0.58492525258013583</v>
      </c>
      <c r="D1789" s="10">
        <v>0.2291704939635627</v>
      </c>
      <c r="E1789" s="10">
        <v>0.18254236450122857</v>
      </c>
    </row>
    <row r="1790" spans="2:5" x14ac:dyDescent="0.35">
      <c r="B1790" s="8" t="s">
        <v>556</v>
      </c>
      <c r="C1790" s="9">
        <v>0.50066027181829675</v>
      </c>
      <c r="D1790" s="9">
        <v>0.28194881949294748</v>
      </c>
      <c r="E1790" s="9">
        <v>8.8802484885373664E-2</v>
      </c>
    </row>
    <row r="1791" spans="2:5" x14ac:dyDescent="0.35">
      <c r="B1791" s="8" t="s">
        <v>557</v>
      </c>
      <c r="C1791" s="10">
        <v>0.57885949438109097</v>
      </c>
      <c r="D1791" s="10">
        <v>0.28750326673429866</v>
      </c>
      <c r="E1791" s="10">
        <v>0.17697346600899622</v>
      </c>
    </row>
    <row r="1792" spans="2:5" x14ac:dyDescent="0.35">
      <c r="B1792" s="8" t="s">
        <v>558</v>
      </c>
      <c r="C1792" s="9">
        <v>0.60173659312263783</v>
      </c>
      <c r="D1792" s="9">
        <v>0.21540405636499926</v>
      </c>
      <c r="E1792" s="9">
        <v>0.19161915212410374</v>
      </c>
    </row>
    <row r="1793" spans="2:5" x14ac:dyDescent="0.35">
      <c r="B1793" s="8" t="s">
        <v>559</v>
      </c>
      <c r="C1793" s="10">
        <v>0.57390157876350723</v>
      </c>
      <c r="D1793" s="10">
        <v>0.25897191801932018</v>
      </c>
      <c r="E1793" s="10">
        <v>0.18659304047468359</v>
      </c>
    </row>
    <row r="1794" spans="2:5" x14ac:dyDescent="0.35">
      <c r="B1794" s="8" t="s">
        <v>560</v>
      </c>
      <c r="C1794" s="9">
        <v>0.57034168950804143</v>
      </c>
      <c r="D1794" s="9">
        <v>0.32126989242014281</v>
      </c>
      <c r="E1794" s="9">
        <v>0.16539390695961653</v>
      </c>
    </row>
    <row r="1795" spans="2:5" x14ac:dyDescent="0.35">
      <c r="B1795" s="8" t="s">
        <v>561</v>
      </c>
      <c r="C1795" s="10">
        <v>0.50930721160151571</v>
      </c>
      <c r="D1795" s="10">
        <v>0.30172740895579298</v>
      </c>
      <c r="E1795" s="10">
        <v>0.11943913686849106</v>
      </c>
    </row>
    <row r="1796" spans="2:5" x14ac:dyDescent="0.35">
      <c r="B1796" s="8" t="s">
        <v>562</v>
      </c>
      <c r="C1796" s="9">
        <v>0.53138458034467384</v>
      </c>
      <c r="D1796" s="9">
        <v>0.30597972890009517</v>
      </c>
      <c r="E1796" s="9">
        <v>0.12258369742884342</v>
      </c>
    </row>
    <row r="1797" spans="2:5" x14ac:dyDescent="0.35">
      <c r="B1797" s="8" t="s">
        <v>563</v>
      </c>
      <c r="C1797" s="10">
        <v>0.61197588553332005</v>
      </c>
      <c r="D1797" s="10">
        <v>0.30470123079148304</v>
      </c>
      <c r="E1797" s="10">
        <v>0.12257300736369889</v>
      </c>
    </row>
    <row r="1798" spans="2:5" x14ac:dyDescent="0.35">
      <c r="B1798" s="8" t="s">
        <v>564</v>
      </c>
      <c r="C1798" s="9">
        <v>0.58170681456816731</v>
      </c>
      <c r="D1798" s="9">
        <v>0.17916855424119399</v>
      </c>
      <c r="E1798" s="9">
        <v>0.20542888594972161</v>
      </c>
    </row>
    <row r="1799" spans="2:5" x14ac:dyDescent="0.35">
      <c r="B1799" s="8" t="s">
        <v>565</v>
      </c>
      <c r="C1799" s="10">
        <v>0.45620326551671253</v>
      </c>
      <c r="D1799" s="10">
        <v>0.21771353592913201</v>
      </c>
      <c r="E1799" s="10">
        <v>9.8885763141587632E-2</v>
      </c>
    </row>
    <row r="1800" spans="2:5" x14ac:dyDescent="0.35">
      <c r="B1800" s="8" t="s">
        <v>566</v>
      </c>
      <c r="C1800" s="9">
        <v>0.53701324643540282</v>
      </c>
      <c r="D1800" s="9">
        <v>0.27692235089387823</v>
      </c>
      <c r="E1800" s="9">
        <v>0.11491161315262205</v>
      </c>
    </row>
    <row r="1801" spans="2:5" x14ac:dyDescent="0.35">
      <c r="B1801" s="8" t="s">
        <v>567</v>
      </c>
      <c r="C1801" s="10">
        <v>0.49851607012823629</v>
      </c>
      <c r="D1801" s="10">
        <v>0.19365415420690651</v>
      </c>
      <c r="E1801" s="10">
        <v>0.12572470058572077</v>
      </c>
    </row>
    <row r="1802" spans="2:5" x14ac:dyDescent="0.35">
      <c r="B1802" s="8" t="s">
        <v>568</v>
      </c>
      <c r="C1802" s="9">
        <v>0.61034191425554229</v>
      </c>
      <c r="D1802" s="9">
        <v>0.27037649741329806</v>
      </c>
      <c r="E1802" s="9">
        <v>0.16763233309014297</v>
      </c>
    </row>
    <row r="1803" spans="2:5" x14ac:dyDescent="0.35">
      <c r="B1803" s="8" t="s">
        <v>569</v>
      </c>
      <c r="C1803" s="10">
        <v>0.50251128282934776</v>
      </c>
      <c r="D1803" s="10">
        <v>0.21135096309478085</v>
      </c>
      <c r="E1803" s="10">
        <v>0.17164210304750657</v>
      </c>
    </row>
    <row r="1804" spans="2:5" x14ac:dyDescent="0.35">
      <c r="B1804" s="8" t="s">
        <v>570</v>
      </c>
      <c r="C1804" s="9">
        <v>0.50215220381796555</v>
      </c>
      <c r="D1804" s="9">
        <v>0.25762386104354124</v>
      </c>
      <c r="E1804" s="9">
        <v>9.2632633322724811E-2</v>
      </c>
    </row>
    <row r="1805" spans="2:5" x14ac:dyDescent="0.35">
      <c r="B1805" s="8" t="s">
        <v>571</v>
      </c>
      <c r="C1805" s="10">
        <v>0.48215620609643195</v>
      </c>
      <c r="D1805" s="10">
        <v>0.17499540304384539</v>
      </c>
      <c r="E1805" s="10">
        <v>0.1407050166490468</v>
      </c>
    </row>
    <row r="1806" spans="2:5" x14ac:dyDescent="0.35">
      <c r="B1806" s="8" t="s">
        <v>572</v>
      </c>
      <c r="C1806" s="9">
        <v>0.40139052492235644</v>
      </c>
      <c r="D1806" s="9">
        <v>0.2431524416689779</v>
      </c>
      <c r="E1806" s="9">
        <v>0.10286124213297361</v>
      </c>
    </row>
    <row r="1807" spans="2:5" x14ac:dyDescent="0.35">
      <c r="B1807" s="8" t="s">
        <v>573</v>
      </c>
      <c r="C1807" s="10">
        <v>0.52731372846923785</v>
      </c>
      <c r="D1807" s="10">
        <v>0.22435188679021623</v>
      </c>
      <c r="E1807" s="10">
        <v>0.158457477012379</v>
      </c>
    </row>
    <row r="1808" spans="2:5" x14ac:dyDescent="0.35">
      <c r="B1808" s="8" t="s">
        <v>574</v>
      </c>
      <c r="C1808" s="9">
        <v>0.52039534004547794</v>
      </c>
      <c r="D1808" s="9">
        <v>0.20333748036929156</v>
      </c>
      <c r="E1808" s="9">
        <v>0.10660030560697109</v>
      </c>
    </row>
    <row r="1809" spans="2:5" x14ac:dyDescent="0.35">
      <c r="B1809" s="8" t="s">
        <v>575</v>
      </c>
      <c r="C1809" s="10">
        <v>0.59627982326204942</v>
      </c>
      <c r="D1809" s="10">
        <v>0.24558020674743686</v>
      </c>
      <c r="E1809" s="10">
        <v>0.26764308739664944</v>
      </c>
    </row>
    <row r="1810" spans="2:5" x14ac:dyDescent="0.35">
      <c r="B1810" s="8" t="s">
        <v>576</v>
      </c>
      <c r="C1810" s="9">
        <v>0.54901700096873174</v>
      </c>
      <c r="D1810" s="9">
        <v>0.29123171431110684</v>
      </c>
      <c r="E1810" s="9">
        <v>0.1094974824488603</v>
      </c>
    </row>
    <row r="1811" spans="2:5" x14ac:dyDescent="0.35">
      <c r="B1811" s="8" t="s">
        <v>577</v>
      </c>
      <c r="C1811" s="10">
        <v>0.53446626220454074</v>
      </c>
      <c r="D1811" s="10">
        <v>0.25765980376836362</v>
      </c>
      <c r="E1811" s="10">
        <v>0.15569492130864881</v>
      </c>
    </row>
    <row r="1812" spans="2:5" x14ac:dyDescent="0.35">
      <c r="B1812" s="8" t="s">
        <v>578</v>
      </c>
      <c r="C1812" s="9">
        <v>0.64598398371258547</v>
      </c>
      <c r="D1812" s="9">
        <v>0.36149440296065743</v>
      </c>
      <c r="E1812" s="9">
        <v>0.17949402506632312</v>
      </c>
    </row>
    <row r="1813" spans="2:5" x14ac:dyDescent="0.35">
      <c r="B1813" s="8" t="s">
        <v>579</v>
      </c>
      <c r="C1813" s="10">
        <v>0.62656101686018839</v>
      </c>
      <c r="D1813" s="10">
        <v>0.29979396187472551</v>
      </c>
      <c r="E1813" s="10">
        <v>0.13308083075033872</v>
      </c>
    </row>
    <row r="1814" spans="2:5" x14ac:dyDescent="0.35">
      <c r="B1814" s="8" t="s">
        <v>580</v>
      </c>
      <c r="C1814" s="9">
        <v>0.55025314189297492</v>
      </c>
      <c r="D1814" s="9">
        <v>0.32143574776808287</v>
      </c>
      <c r="E1814" s="9">
        <v>8.6875133221112205E-2</v>
      </c>
    </row>
    <row r="1815" spans="2:5" x14ac:dyDescent="0.35">
      <c r="B1815" s="8" t="s">
        <v>581</v>
      </c>
      <c r="C1815" s="10">
        <v>0.61627085514682978</v>
      </c>
      <c r="D1815" s="10">
        <v>0.22084812171191379</v>
      </c>
      <c r="E1815" s="10">
        <v>0.3000348353506237</v>
      </c>
    </row>
    <row r="1816" spans="2:5" x14ac:dyDescent="0.35">
      <c r="B1816" s="8" t="s">
        <v>582</v>
      </c>
      <c r="C1816" s="9">
        <v>0.54810275355227411</v>
      </c>
      <c r="D1816" s="9">
        <v>0.25283303220371378</v>
      </c>
      <c r="E1816" s="9">
        <v>0.12851914059092776</v>
      </c>
    </row>
    <row r="1817" spans="2:5" x14ac:dyDescent="0.35">
      <c r="B1817" s="8" t="s">
        <v>583</v>
      </c>
      <c r="C1817" s="10">
        <v>0.58820724765557397</v>
      </c>
      <c r="D1817" s="10">
        <v>0.24764481586844042</v>
      </c>
      <c r="E1817" s="10">
        <v>0.17937609237883212</v>
      </c>
    </row>
    <row r="1818" spans="2:5" x14ac:dyDescent="0.35">
      <c r="B1818" s="8" t="s">
        <v>584</v>
      </c>
      <c r="C1818" s="9">
        <v>0.53568596309673921</v>
      </c>
      <c r="D1818" s="9">
        <v>0.20145693454314156</v>
      </c>
      <c r="E1818" s="9">
        <v>0.15005661083990504</v>
      </c>
    </row>
    <row r="1819" spans="2:5" x14ac:dyDescent="0.35">
      <c r="B1819" s="8" t="s">
        <v>585</v>
      </c>
      <c r="C1819" s="10">
        <v>0.56329116244034816</v>
      </c>
      <c r="D1819" s="10">
        <v>0.33300407416749089</v>
      </c>
      <c r="E1819" s="10">
        <v>0.19516949683250248</v>
      </c>
    </row>
    <row r="1820" spans="2:5" x14ac:dyDescent="0.35">
      <c r="B1820" s="8" t="s">
        <v>586</v>
      </c>
      <c r="C1820" s="9">
        <v>0.57615755219155851</v>
      </c>
      <c r="D1820" s="9">
        <v>0.27097712530056095</v>
      </c>
      <c r="E1820" s="9">
        <v>0.15983921098776024</v>
      </c>
    </row>
    <row r="1821" spans="2:5" x14ac:dyDescent="0.35">
      <c r="B1821" s="8" t="s">
        <v>587</v>
      </c>
      <c r="C1821" s="10">
        <v>0.53839798369562553</v>
      </c>
      <c r="D1821" s="10">
        <v>0.22797607464433786</v>
      </c>
      <c r="E1821" s="10">
        <v>0.12726889537600716</v>
      </c>
    </row>
    <row r="1822" spans="2:5" x14ac:dyDescent="0.35">
      <c r="B1822" s="8" t="s">
        <v>588</v>
      </c>
      <c r="C1822" s="9">
        <v>0.65441085090582873</v>
      </c>
      <c r="D1822" s="9">
        <v>0.30928520851354685</v>
      </c>
      <c r="E1822" s="9">
        <v>0.12130689107818728</v>
      </c>
    </row>
    <row r="1823" spans="2:5" x14ac:dyDescent="0.35">
      <c r="B1823" s="8" t="s">
        <v>589</v>
      </c>
      <c r="C1823" s="10">
        <v>0.53152187752355973</v>
      </c>
      <c r="D1823" s="10">
        <v>0.19081649925658542</v>
      </c>
      <c r="E1823" s="10">
        <v>0.1166423318556255</v>
      </c>
    </row>
    <row r="1824" spans="2:5" x14ac:dyDescent="0.35">
      <c r="B1824" s="8" t="s">
        <v>590</v>
      </c>
      <c r="C1824" s="9">
        <v>0.54482362933591244</v>
      </c>
      <c r="D1824" s="9">
        <v>0.24949292812712218</v>
      </c>
      <c r="E1824" s="9">
        <v>0.16089940118322513</v>
      </c>
    </row>
    <row r="1825" spans="2:5" x14ac:dyDescent="0.35">
      <c r="B1825" s="8" t="s">
        <v>591</v>
      </c>
      <c r="C1825" s="10">
        <v>0.65732043458570388</v>
      </c>
      <c r="D1825" s="10">
        <v>0.28653298914225178</v>
      </c>
      <c r="E1825" s="10">
        <v>0.13466989402325588</v>
      </c>
    </row>
    <row r="1826" spans="2:5" x14ac:dyDescent="0.35">
      <c r="B1826" s="8" t="s">
        <v>592</v>
      </c>
      <c r="C1826" s="9">
        <v>0.44758823677216913</v>
      </c>
      <c r="D1826" s="9">
        <v>0.14661233886615954</v>
      </c>
      <c r="E1826" s="9">
        <v>0.15869301885537115</v>
      </c>
    </row>
    <row r="1827" spans="2:5" x14ac:dyDescent="0.35">
      <c r="B1827" s="8" t="s">
        <v>593</v>
      </c>
      <c r="C1827" s="10">
        <v>0.49011222181484071</v>
      </c>
      <c r="D1827" s="10">
        <v>0.30218029136990088</v>
      </c>
      <c r="E1827" s="10">
        <v>7.6882737107892479E-2</v>
      </c>
    </row>
    <row r="1828" spans="2:5" x14ac:dyDescent="0.35">
      <c r="B1828" s="8" t="s">
        <v>594</v>
      </c>
      <c r="C1828" s="9">
        <v>0.47642263353860109</v>
      </c>
      <c r="D1828" s="9">
        <v>0.22965661383942518</v>
      </c>
      <c r="E1828" s="9">
        <v>0.11780160565352142</v>
      </c>
    </row>
    <row r="1829" spans="2:5" x14ac:dyDescent="0.35">
      <c r="B1829" s="8" t="s">
        <v>595</v>
      </c>
      <c r="C1829" s="10">
        <v>0.48448496321688478</v>
      </c>
      <c r="D1829" s="10">
        <v>0.26223620664638497</v>
      </c>
      <c r="E1829" s="10">
        <v>0.10864724231599586</v>
      </c>
    </row>
    <row r="1830" spans="2:5" x14ac:dyDescent="0.35">
      <c r="B1830" s="8" t="s">
        <v>596</v>
      </c>
      <c r="C1830" s="9">
        <v>0.48221621185856023</v>
      </c>
      <c r="D1830" s="9">
        <v>0.22317347873690402</v>
      </c>
      <c r="E1830" s="9">
        <v>0.14991647467085967</v>
      </c>
    </row>
    <row r="1831" spans="2:5" x14ac:dyDescent="0.35">
      <c r="B1831" s="8" t="s">
        <v>597</v>
      </c>
      <c r="C1831" s="10">
        <v>0.56176973349916604</v>
      </c>
      <c r="D1831" s="10">
        <v>0.25080381002853103</v>
      </c>
      <c r="E1831" s="10">
        <v>0.13910658406418427</v>
      </c>
    </row>
    <row r="1832" spans="2:5" x14ac:dyDescent="0.35">
      <c r="B1832" s="8" t="s">
        <v>598</v>
      </c>
      <c r="C1832" s="9">
        <v>0.59590274547442879</v>
      </c>
      <c r="D1832" s="9">
        <v>0.28322865098314653</v>
      </c>
      <c r="E1832" s="9">
        <v>0.17427312713262386</v>
      </c>
    </row>
    <row r="1833" spans="2:5" x14ac:dyDescent="0.35">
      <c r="B1833" s="8" t="s">
        <v>599</v>
      </c>
      <c r="C1833" s="10">
        <v>0.58018738691768934</v>
      </c>
      <c r="D1833" s="10">
        <v>0.2581703544593294</v>
      </c>
      <c r="E1833" s="10">
        <v>0.20212933341384934</v>
      </c>
    </row>
    <row r="1834" spans="2:5" x14ac:dyDescent="0.35">
      <c r="B1834" s="8" t="s">
        <v>600</v>
      </c>
      <c r="C1834" s="9">
        <v>0.54318923075109082</v>
      </c>
      <c r="D1834" s="9">
        <v>0.31834627446855579</v>
      </c>
      <c r="E1834" s="9">
        <v>0.13392430266894004</v>
      </c>
    </row>
    <row r="1835" spans="2:5" x14ac:dyDescent="0.35">
      <c r="B1835" s="8" t="s">
        <v>601</v>
      </c>
      <c r="C1835" s="10">
        <v>0.5467302303760827</v>
      </c>
      <c r="D1835" s="10">
        <v>0.20093150277574834</v>
      </c>
      <c r="E1835" s="10">
        <v>0.20881246329256489</v>
      </c>
    </row>
    <row r="1836" spans="2:5" x14ac:dyDescent="0.35">
      <c r="B1836" s="8" t="s">
        <v>602</v>
      </c>
      <c r="C1836" s="9">
        <v>0.5308505307618101</v>
      </c>
      <c r="D1836" s="9">
        <v>0.23504944190892366</v>
      </c>
      <c r="E1836" s="9">
        <v>0.21934225685287834</v>
      </c>
    </row>
    <row r="1837" spans="2:5" x14ac:dyDescent="0.35">
      <c r="B1837" s="8" t="s">
        <v>603</v>
      </c>
      <c r="C1837" s="10">
        <v>0.47085960191259235</v>
      </c>
      <c r="D1837" s="10">
        <v>0.28429402723655539</v>
      </c>
      <c r="E1837" s="10">
        <v>0.1145989154670429</v>
      </c>
    </row>
    <row r="1838" spans="2:5" x14ac:dyDescent="0.35">
      <c r="B1838" s="8" t="s">
        <v>604</v>
      </c>
      <c r="C1838" s="9">
        <v>0.52565274794312644</v>
      </c>
      <c r="D1838" s="9">
        <v>0.2555302661231369</v>
      </c>
      <c r="E1838" s="9">
        <v>0.17949500170065158</v>
      </c>
    </row>
    <row r="1839" spans="2:5" x14ac:dyDescent="0.35">
      <c r="B1839" s="8" t="s">
        <v>605</v>
      </c>
      <c r="C1839" s="10">
        <v>0.57670502714106786</v>
      </c>
      <c r="D1839" s="10">
        <v>0.20806886052666296</v>
      </c>
      <c r="E1839" s="10">
        <v>0.20569551707782119</v>
      </c>
    </row>
    <row r="1840" spans="2:5" x14ac:dyDescent="0.35">
      <c r="B1840" s="8" t="s">
        <v>606</v>
      </c>
      <c r="C1840" s="9">
        <v>0.39700399274534026</v>
      </c>
      <c r="D1840" s="9">
        <v>0.2381596396396401</v>
      </c>
      <c r="E1840" s="9">
        <v>7.3330609792229634E-2</v>
      </c>
    </row>
    <row r="1841" spans="2:5" x14ac:dyDescent="0.35">
      <c r="B1841" s="8" t="s">
        <v>607</v>
      </c>
      <c r="C1841" s="10">
        <v>0.49443016466316997</v>
      </c>
      <c r="D1841" s="10">
        <v>0.26454298108478314</v>
      </c>
      <c r="E1841" s="10">
        <v>0.1197801593170028</v>
      </c>
    </row>
    <row r="1842" spans="2:5" x14ac:dyDescent="0.35">
      <c r="B1842" s="8" t="s">
        <v>608</v>
      </c>
      <c r="C1842" s="9">
        <v>0.49394830301854448</v>
      </c>
      <c r="D1842" s="9">
        <v>0.28349298523718713</v>
      </c>
      <c r="E1842" s="9">
        <v>0.1531683297391904</v>
      </c>
    </row>
    <row r="1843" spans="2:5" x14ac:dyDescent="0.35">
      <c r="B1843" s="8" t="s">
        <v>609</v>
      </c>
      <c r="C1843" s="10">
        <v>0.58130731856558071</v>
      </c>
      <c r="D1843" s="10">
        <v>0.28347522040133499</v>
      </c>
      <c r="E1843" s="10">
        <v>0.17371410855760927</v>
      </c>
    </row>
    <row r="1844" spans="2:5" x14ac:dyDescent="0.35">
      <c r="B1844" s="8" t="s">
        <v>610</v>
      </c>
      <c r="C1844" s="9">
        <v>0.46134944363115526</v>
      </c>
      <c r="D1844" s="9">
        <v>0.28083155084894335</v>
      </c>
      <c r="E1844" s="9">
        <v>0.13193913930326592</v>
      </c>
    </row>
    <row r="1845" spans="2:5" x14ac:dyDescent="0.35">
      <c r="B1845" s="8" t="s">
        <v>611</v>
      </c>
      <c r="C1845" s="10">
        <v>0.62219862070694409</v>
      </c>
      <c r="D1845" s="10">
        <v>0.25515479974702576</v>
      </c>
      <c r="E1845" s="10">
        <v>0.15625536653173494</v>
      </c>
    </row>
    <row r="1846" spans="2:5" x14ac:dyDescent="0.35">
      <c r="B1846" s="8" t="s">
        <v>612</v>
      </c>
      <c r="C1846" s="9">
        <v>0.38723421480644837</v>
      </c>
      <c r="D1846" s="9">
        <v>0.29050005955207897</v>
      </c>
      <c r="E1846" s="9">
        <v>0.10524724950275935</v>
      </c>
    </row>
    <row r="1847" spans="2:5" x14ac:dyDescent="0.35">
      <c r="B1847" s="8" t="s">
        <v>613</v>
      </c>
      <c r="C1847" s="10">
        <v>0.50612502045503904</v>
      </c>
      <c r="D1847" s="10">
        <v>0.21272326551726439</v>
      </c>
      <c r="E1847" s="10">
        <v>0.16958957720391207</v>
      </c>
    </row>
    <row r="1848" spans="2:5" x14ac:dyDescent="0.35">
      <c r="B1848" s="8" t="s">
        <v>614</v>
      </c>
      <c r="C1848" s="9">
        <v>0.62293061617429768</v>
      </c>
      <c r="D1848" s="9">
        <v>0.28203304599533308</v>
      </c>
      <c r="E1848" s="9">
        <v>0.13546192366306264</v>
      </c>
    </row>
    <row r="1849" spans="2:5" x14ac:dyDescent="0.35">
      <c r="B1849" s="8" t="s">
        <v>615</v>
      </c>
      <c r="C1849" s="10">
        <v>0.65498807494026634</v>
      </c>
      <c r="D1849" s="10">
        <v>0.25473568962191251</v>
      </c>
      <c r="E1849" s="10">
        <v>0.18313941592698596</v>
      </c>
    </row>
    <row r="1850" spans="2:5" x14ac:dyDescent="0.35">
      <c r="B1850" s="8" t="s">
        <v>616</v>
      </c>
      <c r="C1850" s="9">
        <v>0.61965647943999125</v>
      </c>
      <c r="D1850" s="9">
        <v>0.28162355486872448</v>
      </c>
      <c r="E1850" s="9">
        <v>0.20364815723531959</v>
      </c>
    </row>
    <row r="1851" spans="2:5" x14ac:dyDescent="0.35">
      <c r="B1851" s="8" t="s">
        <v>617</v>
      </c>
      <c r="C1851" s="10">
        <v>0.55361187314653604</v>
      </c>
      <c r="D1851" s="10">
        <v>0.31368203326539806</v>
      </c>
      <c r="E1851" s="10">
        <v>0.13731016289314293</v>
      </c>
    </row>
    <row r="1852" spans="2:5" x14ac:dyDescent="0.35">
      <c r="B1852" s="8" t="s">
        <v>618</v>
      </c>
      <c r="C1852" s="9">
        <v>0.57201084111253375</v>
      </c>
      <c r="D1852" s="9">
        <v>0.27891822681118705</v>
      </c>
      <c r="E1852" s="9">
        <v>0.17006902932350323</v>
      </c>
    </row>
    <row r="1853" spans="2:5" x14ac:dyDescent="0.35">
      <c r="B1853" s="8" t="s">
        <v>619</v>
      </c>
      <c r="C1853" s="10">
        <v>0.4820454243112573</v>
      </c>
      <c r="D1853" s="10">
        <v>0.19516299649404234</v>
      </c>
      <c r="E1853" s="10">
        <v>0.15149485380102948</v>
      </c>
    </row>
    <row r="1854" spans="2:5" x14ac:dyDescent="0.35">
      <c r="B1854" s="8" t="s">
        <v>620</v>
      </c>
      <c r="C1854" s="9">
        <v>0.48138546199455395</v>
      </c>
      <c r="D1854" s="9">
        <v>0.26856518756867243</v>
      </c>
      <c r="E1854" s="9">
        <v>0.11815813516793791</v>
      </c>
    </row>
    <row r="1855" spans="2:5" x14ac:dyDescent="0.35">
      <c r="B1855" s="8" t="s">
        <v>621</v>
      </c>
      <c r="C1855" s="10">
        <v>0.5943554337929251</v>
      </c>
      <c r="D1855" s="10">
        <v>0.2367881237857096</v>
      </c>
      <c r="E1855" s="10">
        <v>0.15864711561834005</v>
      </c>
    </row>
    <row r="1856" spans="2:5" x14ac:dyDescent="0.35">
      <c r="B1856" s="8" t="s">
        <v>622</v>
      </c>
      <c r="C1856" s="9">
        <v>0.57736449745898855</v>
      </c>
      <c r="D1856" s="9">
        <v>0.25937212830404432</v>
      </c>
      <c r="E1856" s="9">
        <v>0.18872211058171248</v>
      </c>
    </row>
    <row r="1857" spans="2:5" x14ac:dyDescent="0.35">
      <c r="B1857" s="8" t="s">
        <v>623</v>
      </c>
      <c r="C1857" s="10">
        <v>0.43034582057071274</v>
      </c>
      <c r="D1857" s="10">
        <v>0.1878024180241511</v>
      </c>
      <c r="E1857" s="10">
        <v>0.11717267156751898</v>
      </c>
    </row>
    <row r="1858" spans="2:5" x14ac:dyDescent="0.35">
      <c r="B1858" s="8" t="s">
        <v>624</v>
      </c>
      <c r="C1858" s="9">
        <v>0.58287857936657594</v>
      </c>
      <c r="D1858" s="9">
        <v>0.24591392522655703</v>
      </c>
      <c r="E1858" s="9">
        <v>0.18204567779323227</v>
      </c>
    </row>
    <row r="1859" spans="2:5" x14ac:dyDescent="0.35">
      <c r="B1859" s="8" t="s">
        <v>625</v>
      </c>
      <c r="C1859" s="10">
        <v>0.49806527451717914</v>
      </c>
      <c r="D1859" s="10">
        <v>0.30413820280191178</v>
      </c>
      <c r="E1859" s="10">
        <v>0.11990626486623822</v>
      </c>
    </row>
    <row r="1860" spans="2:5" x14ac:dyDescent="0.35">
      <c r="B1860" s="8" t="s">
        <v>626</v>
      </c>
      <c r="C1860" s="9">
        <v>0.52944730474869572</v>
      </c>
      <c r="D1860" s="9">
        <v>0.23264184159313669</v>
      </c>
      <c r="E1860" s="9">
        <v>0.12375891568969158</v>
      </c>
    </row>
    <row r="1861" spans="2:5" x14ac:dyDescent="0.35">
      <c r="B1861" s="8" t="s">
        <v>627</v>
      </c>
      <c r="C1861" s="10">
        <v>0.55918353317404157</v>
      </c>
      <c r="D1861" s="10">
        <v>0.24397688576182686</v>
      </c>
      <c r="E1861" s="10">
        <v>0.13985717429898287</v>
      </c>
    </row>
    <row r="1862" spans="2:5" x14ac:dyDescent="0.35">
      <c r="B1862" s="8" t="s">
        <v>628</v>
      </c>
      <c r="C1862" s="9">
        <v>0.44129194064766614</v>
      </c>
      <c r="D1862" s="9">
        <v>0.21848463029643039</v>
      </c>
      <c r="E1862" s="9">
        <v>6.0054744053751351E-2</v>
      </c>
    </row>
    <row r="1863" spans="2:5" x14ac:dyDescent="0.35">
      <c r="B1863" s="8" t="s">
        <v>629</v>
      </c>
      <c r="C1863" s="10">
        <v>0.54069767010513636</v>
      </c>
      <c r="D1863" s="10">
        <v>0.20922920924430055</v>
      </c>
      <c r="E1863" s="10">
        <v>0.15002458224855353</v>
      </c>
    </row>
    <row r="1864" spans="2:5" x14ac:dyDescent="0.35">
      <c r="B1864" s="8" t="s">
        <v>630</v>
      </c>
      <c r="C1864" s="9">
        <v>0.53373852614161266</v>
      </c>
      <c r="D1864" s="9">
        <v>0.20703834055267123</v>
      </c>
      <c r="E1864" s="9">
        <v>0.20029064159256169</v>
      </c>
    </row>
    <row r="1865" spans="2:5" x14ac:dyDescent="0.35">
      <c r="B1865" s="8" t="s">
        <v>631</v>
      </c>
      <c r="C1865" s="10">
        <v>0.51840475549619291</v>
      </c>
      <c r="D1865" s="10">
        <v>0.25235081340289472</v>
      </c>
      <c r="E1865" s="10">
        <v>0.17531360480214306</v>
      </c>
    </row>
    <row r="1866" spans="2:5" x14ac:dyDescent="0.35">
      <c r="B1866" s="8" t="s">
        <v>632</v>
      </c>
      <c r="C1866" s="9">
        <v>0.46411658699559594</v>
      </c>
      <c r="D1866" s="9">
        <v>0.23814192320527094</v>
      </c>
      <c r="E1866" s="9">
        <v>0.17516886332288775</v>
      </c>
    </row>
    <row r="1867" spans="2:5" x14ac:dyDescent="0.35">
      <c r="B1867" s="8" t="s">
        <v>633</v>
      </c>
      <c r="C1867" s="10">
        <v>0.54131245535562822</v>
      </c>
      <c r="D1867" s="10">
        <v>0.26000440812648862</v>
      </c>
      <c r="E1867" s="10">
        <v>0.10102697545832068</v>
      </c>
    </row>
    <row r="1868" spans="2:5" x14ac:dyDescent="0.35">
      <c r="B1868" s="8" t="s">
        <v>634</v>
      </c>
      <c r="C1868" s="9">
        <v>0.50633973361340623</v>
      </c>
      <c r="D1868" s="9">
        <v>0.25463796775542857</v>
      </c>
      <c r="E1868" s="9">
        <v>0.15121425092462493</v>
      </c>
    </row>
    <row r="1869" spans="2:5" x14ac:dyDescent="0.35">
      <c r="B1869" s="8" t="s">
        <v>635</v>
      </c>
      <c r="C1869" s="10">
        <v>0.5910056487759674</v>
      </c>
      <c r="D1869" s="10">
        <v>0.17920421624769664</v>
      </c>
      <c r="E1869" s="10">
        <v>0.24287124405687754</v>
      </c>
    </row>
    <row r="1870" spans="2:5" x14ac:dyDescent="0.35">
      <c r="B1870" s="8" t="s">
        <v>636</v>
      </c>
      <c r="C1870" s="9">
        <v>0.5470154287244795</v>
      </c>
      <c r="D1870" s="9">
        <v>0.24701483901223287</v>
      </c>
      <c r="E1870" s="9">
        <v>0.13980908487608268</v>
      </c>
    </row>
    <row r="1871" spans="2:5" x14ac:dyDescent="0.35">
      <c r="B1871" s="8" t="s">
        <v>637</v>
      </c>
      <c r="C1871" s="10">
        <v>0.52101392319104423</v>
      </c>
      <c r="D1871" s="10">
        <v>0.16720360379463012</v>
      </c>
      <c r="E1871" s="10">
        <v>0.19508978231997176</v>
      </c>
    </row>
    <row r="1872" spans="2:5" x14ac:dyDescent="0.35">
      <c r="B1872" s="8" t="s">
        <v>638</v>
      </c>
      <c r="C1872" s="9">
        <v>0.55586149742179547</v>
      </c>
      <c r="D1872" s="9">
        <v>0.26337765475916203</v>
      </c>
      <c r="E1872" s="9">
        <v>0.21191573790558793</v>
      </c>
    </row>
    <row r="1873" spans="2:5" x14ac:dyDescent="0.35">
      <c r="B1873" s="8" t="s">
        <v>639</v>
      </c>
      <c r="C1873" s="10">
        <v>0.46706147389976227</v>
      </c>
      <c r="D1873" s="10">
        <v>0.19046920822933111</v>
      </c>
      <c r="E1873" s="10">
        <v>0.10202181815524085</v>
      </c>
    </row>
    <row r="1874" spans="2:5" x14ac:dyDescent="0.35">
      <c r="B1874" s="8" t="s">
        <v>640</v>
      </c>
      <c r="C1874" s="9">
        <v>0.60991576565477268</v>
      </c>
      <c r="D1874" s="9">
        <v>0.32400085422436686</v>
      </c>
      <c r="E1874" s="9">
        <v>0.12785691406677516</v>
      </c>
    </row>
    <row r="1875" spans="2:5" x14ac:dyDescent="0.35">
      <c r="B1875" s="8" t="s">
        <v>641</v>
      </c>
      <c r="C1875" s="10">
        <v>0.56269761992741296</v>
      </c>
      <c r="D1875" s="10">
        <v>0.24277204283968459</v>
      </c>
      <c r="E1875" s="10">
        <v>0.17715060585549622</v>
      </c>
    </row>
    <row r="1876" spans="2:5" x14ac:dyDescent="0.35">
      <c r="B1876" s="8" t="s">
        <v>642</v>
      </c>
      <c r="C1876" s="9">
        <v>0.53479229276797413</v>
      </c>
      <c r="D1876" s="9">
        <v>0.26395475372382315</v>
      </c>
      <c r="E1876" s="9">
        <v>0.14915092966101648</v>
      </c>
    </row>
    <row r="1877" spans="2:5" x14ac:dyDescent="0.35">
      <c r="B1877" s="8" t="s">
        <v>643</v>
      </c>
      <c r="C1877" s="10">
        <v>0.52590531278889174</v>
      </c>
      <c r="D1877" s="10">
        <v>0.28106905803073884</v>
      </c>
      <c r="E1877" s="10">
        <v>0.18508478056640179</v>
      </c>
    </row>
    <row r="1878" spans="2:5" x14ac:dyDescent="0.35">
      <c r="B1878" s="8" t="s">
        <v>644</v>
      </c>
      <c r="C1878" s="9">
        <v>0.45843590274296325</v>
      </c>
      <c r="D1878" s="9">
        <v>0.24031547200392209</v>
      </c>
      <c r="E1878" s="9">
        <v>6.2852159787055412E-2</v>
      </c>
    </row>
    <row r="1879" spans="2:5" x14ac:dyDescent="0.35">
      <c r="B1879" s="8" t="s">
        <v>645</v>
      </c>
      <c r="C1879" s="10">
        <v>0.60967421212107709</v>
      </c>
      <c r="D1879" s="10">
        <v>0.2576740924420845</v>
      </c>
      <c r="E1879" s="10">
        <v>0.22086095621101029</v>
      </c>
    </row>
    <row r="1880" spans="2:5" x14ac:dyDescent="0.35">
      <c r="B1880" s="8" t="s">
        <v>646</v>
      </c>
      <c r="C1880" s="9">
        <v>0.51753184485466763</v>
      </c>
      <c r="D1880" s="9">
        <v>0.23391517876401313</v>
      </c>
      <c r="E1880" s="9">
        <v>0.15552686215368652</v>
      </c>
    </row>
    <row r="1881" spans="2:5" x14ac:dyDescent="0.35">
      <c r="B1881" s="8" t="s">
        <v>647</v>
      </c>
      <c r="C1881" s="10">
        <v>0.56599453960000556</v>
      </c>
      <c r="D1881" s="10">
        <v>0.19956373510736392</v>
      </c>
      <c r="E1881" s="10">
        <v>0.18707445673578682</v>
      </c>
    </row>
    <row r="1882" spans="2:5" x14ac:dyDescent="0.35">
      <c r="B1882" s="8" t="s">
        <v>648</v>
      </c>
      <c r="C1882" s="9">
        <v>0.49587811430380391</v>
      </c>
      <c r="D1882" s="9">
        <v>0.2338684592987923</v>
      </c>
      <c r="E1882" s="9">
        <v>0.12830470878634639</v>
      </c>
    </row>
    <row r="1883" spans="2:5" x14ac:dyDescent="0.35">
      <c r="B1883" s="8" t="s">
        <v>649</v>
      </c>
      <c r="C1883" s="10">
        <v>0.56319066136984197</v>
      </c>
      <c r="D1883" s="10">
        <v>0.29572190498848605</v>
      </c>
      <c r="E1883" s="10">
        <v>0.15577220535302477</v>
      </c>
    </row>
    <row r="1884" spans="2:5" x14ac:dyDescent="0.35">
      <c r="B1884" s="8" t="s">
        <v>650</v>
      </c>
      <c r="C1884" s="9">
        <v>0.57637922680694187</v>
      </c>
      <c r="D1884" s="9">
        <v>0.16818164106929226</v>
      </c>
      <c r="E1884" s="9">
        <v>0.24391249664747561</v>
      </c>
    </row>
    <row r="1885" spans="2:5" x14ac:dyDescent="0.35">
      <c r="B1885" s="8" t="s">
        <v>651</v>
      </c>
      <c r="C1885" s="10">
        <v>0.58743908529035405</v>
      </c>
      <c r="D1885" s="10">
        <v>0.27647914702542759</v>
      </c>
      <c r="E1885" s="10">
        <v>0.13073435308022391</v>
      </c>
    </row>
    <row r="1886" spans="2:5" x14ac:dyDescent="0.35">
      <c r="B1886" s="8" t="s">
        <v>652</v>
      </c>
      <c r="C1886" s="9">
        <v>0.536223277062573</v>
      </c>
      <c r="D1886" s="9">
        <v>0.30108198433121652</v>
      </c>
      <c r="E1886" s="9">
        <v>0.11260263400691052</v>
      </c>
    </row>
    <row r="1887" spans="2:5" x14ac:dyDescent="0.35">
      <c r="B1887" s="8" t="s">
        <v>653</v>
      </c>
      <c r="C1887" s="10">
        <v>0.47592479860086057</v>
      </c>
      <c r="D1887" s="10">
        <v>0.27589349389486018</v>
      </c>
      <c r="E1887" s="10">
        <v>8.4723525589924589E-2</v>
      </c>
    </row>
    <row r="1888" spans="2:5" x14ac:dyDescent="0.35">
      <c r="B1888" s="8" t="s">
        <v>654</v>
      </c>
      <c r="C1888" s="9">
        <v>0.45095799386933855</v>
      </c>
      <c r="D1888" s="9">
        <v>0.28177499870266198</v>
      </c>
      <c r="E1888" s="9">
        <v>0.10643724591553744</v>
      </c>
    </row>
    <row r="1889" spans="2:5" x14ac:dyDescent="0.35">
      <c r="B1889" s="8" t="s">
        <v>655</v>
      </c>
      <c r="C1889" s="10">
        <v>0.54581193288236252</v>
      </c>
      <c r="D1889" s="10">
        <v>0.25149570642149655</v>
      </c>
      <c r="E1889" s="10">
        <v>0.15557626282013262</v>
      </c>
    </row>
    <row r="1890" spans="2:5" x14ac:dyDescent="0.35">
      <c r="B1890" s="8" t="s">
        <v>656</v>
      </c>
      <c r="C1890" s="9">
        <v>0.54409532091240476</v>
      </c>
      <c r="D1890" s="9">
        <v>0.32018803811049046</v>
      </c>
      <c r="E1890" s="9">
        <v>0.1291238296533454</v>
      </c>
    </row>
    <row r="1891" spans="2:5" x14ac:dyDescent="0.35">
      <c r="B1891" s="8" t="s">
        <v>657</v>
      </c>
      <c r="C1891" s="10">
        <v>0.55965669399432305</v>
      </c>
      <c r="D1891" s="10">
        <v>0.25398953074233249</v>
      </c>
      <c r="E1891" s="10">
        <v>0.1487319919013835</v>
      </c>
    </row>
    <row r="1892" spans="2:5" x14ac:dyDescent="0.35">
      <c r="B1892" s="8" t="s">
        <v>658</v>
      </c>
      <c r="C1892" s="9">
        <v>0.63438036396478792</v>
      </c>
      <c r="D1892" s="9">
        <v>0.32012270700035944</v>
      </c>
      <c r="E1892" s="9">
        <v>0.12951351552990639</v>
      </c>
    </row>
    <row r="1893" spans="2:5" x14ac:dyDescent="0.35">
      <c r="B1893" s="8" t="s">
        <v>659</v>
      </c>
      <c r="C1893" s="10">
        <v>0.61916479031553473</v>
      </c>
      <c r="D1893" s="10">
        <v>0.32126097826633382</v>
      </c>
      <c r="E1893" s="10">
        <v>0.16191246073641299</v>
      </c>
    </row>
    <row r="1894" spans="2:5" x14ac:dyDescent="0.35">
      <c r="B1894" s="8" t="s">
        <v>660</v>
      </c>
      <c r="C1894" s="9">
        <v>0.60061892915393833</v>
      </c>
      <c r="D1894" s="9">
        <v>0.25965050912770982</v>
      </c>
      <c r="E1894" s="9">
        <v>0.18081013961364067</v>
      </c>
    </row>
    <row r="1895" spans="2:5" x14ac:dyDescent="0.35">
      <c r="B1895" s="8" t="s">
        <v>661</v>
      </c>
      <c r="C1895" s="10">
        <v>0.62163639131397608</v>
      </c>
      <c r="D1895" s="10">
        <v>0.25230164947209671</v>
      </c>
      <c r="E1895" s="10">
        <v>0.20205503139100539</v>
      </c>
    </row>
    <row r="1896" spans="2:5" x14ac:dyDescent="0.35">
      <c r="B1896" s="8" t="s">
        <v>662</v>
      </c>
      <c r="C1896" s="9">
        <v>0.53185333004552038</v>
      </c>
      <c r="D1896" s="9">
        <v>0.30083759564632728</v>
      </c>
      <c r="E1896" s="9">
        <v>0.15190645886261728</v>
      </c>
    </row>
    <row r="1897" spans="2:5" x14ac:dyDescent="0.35">
      <c r="B1897" s="8" t="s">
        <v>663</v>
      </c>
      <c r="C1897" s="10">
        <v>0.41228086332254738</v>
      </c>
      <c r="D1897" s="10">
        <v>0.3038573708129283</v>
      </c>
      <c r="E1897" s="10">
        <v>8.0473217791087251E-2</v>
      </c>
    </row>
    <row r="1898" spans="2:5" x14ac:dyDescent="0.35">
      <c r="B1898" s="8" t="s">
        <v>664</v>
      </c>
      <c r="C1898" s="9">
        <v>0.48542216888527212</v>
      </c>
      <c r="D1898" s="9">
        <v>0.27613220658096815</v>
      </c>
      <c r="E1898" s="9">
        <v>9.4297283408105073E-2</v>
      </c>
    </row>
    <row r="1899" spans="2:5" x14ac:dyDescent="0.35">
      <c r="B1899" s="8" t="s">
        <v>665</v>
      </c>
      <c r="C1899" s="10">
        <v>0.59478369056618041</v>
      </c>
      <c r="D1899" s="10">
        <v>0.35982991200480807</v>
      </c>
      <c r="E1899" s="10">
        <v>0.17932345670794286</v>
      </c>
    </row>
    <row r="1900" spans="2:5" x14ac:dyDescent="0.35">
      <c r="B1900" s="8" t="s">
        <v>666</v>
      </c>
      <c r="C1900" s="9">
        <v>0.56983614059589516</v>
      </c>
      <c r="D1900" s="9">
        <v>0.26171187904101123</v>
      </c>
      <c r="E1900" s="9">
        <v>0.13614412961705863</v>
      </c>
    </row>
    <row r="1901" spans="2:5" x14ac:dyDescent="0.35">
      <c r="B1901" s="8" t="s">
        <v>667</v>
      </c>
      <c r="C1901" s="10">
        <v>0.54057256459723513</v>
      </c>
      <c r="D1901" s="10">
        <v>0.26118037511649328</v>
      </c>
      <c r="E1901" s="10">
        <v>0.14765835133427799</v>
      </c>
    </row>
    <row r="1902" spans="2:5" x14ac:dyDescent="0.35">
      <c r="B1902" s="8" t="s">
        <v>668</v>
      </c>
      <c r="C1902" s="9">
        <v>0.54070427451350045</v>
      </c>
      <c r="D1902" s="9">
        <v>0.22377352457007721</v>
      </c>
      <c r="E1902" s="9">
        <v>0.16715690015395293</v>
      </c>
    </row>
    <row r="1903" spans="2:5" x14ac:dyDescent="0.35">
      <c r="B1903" s="8" t="s">
        <v>669</v>
      </c>
      <c r="C1903" s="10">
        <v>0.55602747288593535</v>
      </c>
      <c r="D1903" s="10">
        <v>0.24902100849960532</v>
      </c>
      <c r="E1903" s="10">
        <v>0.16628334040651088</v>
      </c>
    </row>
    <row r="1904" spans="2:5" x14ac:dyDescent="0.35">
      <c r="B1904" s="8" t="s">
        <v>670</v>
      </c>
      <c r="C1904" s="9">
        <v>0.53463464872521826</v>
      </c>
      <c r="D1904" s="9">
        <v>0.27767180940982544</v>
      </c>
      <c r="E1904" s="9">
        <v>0.1385282549595232</v>
      </c>
    </row>
    <row r="1905" spans="2:5" x14ac:dyDescent="0.35">
      <c r="B1905" s="8" t="s">
        <v>671</v>
      </c>
      <c r="C1905" s="10">
        <v>0.47395371592217922</v>
      </c>
      <c r="D1905" s="10">
        <v>0.26098714838868076</v>
      </c>
      <c r="E1905" s="10">
        <v>9.1670279871603672E-2</v>
      </c>
    </row>
    <row r="1906" spans="2:5" x14ac:dyDescent="0.35">
      <c r="B1906" s="8" t="s">
        <v>672</v>
      </c>
      <c r="C1906" s="9">
        <v>0.61360303950642148</v>
      </c>
      <c r="D1906" s="9">
        <v>0.2836337919476789</v>
      </c>
      <c r="E1906" s="9">
        <v>0.1685433753151688</v>
      </c>
    </row>
    <row r="1907" spans="2:5" x14ac:dyDescent="0.35">
      <c r="B1907" s="8" t="s">
        <v>673</v>
      </c>
      <c r="C1907" s="10">
        <v>0.52681655891995771</v>
      </c>
      <c r="D1907" s="10">
        <v>0.23693428294561042</v>
      </c>
      <c r="E1907" s="10">
        <v>0.17300016404158208</v>
      </c>
    </row>
    <row r="1908" spans="2:5" x14ac:dyDescent="0.35">
      <c r="B1908" s="8" t="s">
        <v>674</v>
      </c>
      <c r="C1908" s="9">
        <v>0.503326068752042</v>
      </c>
      <c r="D1908" s="9">
        <v>0.23251939714364145</v>
      </c>
      <c r="E1908" s="9">
        <v>0.13783591941673892</v>
      </c>
    </row>
    <row r="1909" spans="2:5" x14ac:dyDescent="0.35">
      <c r="B1909" s="8" t="s">
        <v>675</v>
      </c>
      <c r="C1909" s="10">
        <v>0.5213754022803897</v>
      </c>
      <c r="D1909" s="10">
        <v>0.24713457684639939</v>
      </c>
      <c r="E1909" s="10">
        <v>0.13226959406682565</v>
      </c>
    </row>
    <row r="1910" spans="2:5" x14ac:dyDescent="0.35">
      <c r="B1910" s="8" t="s">
        <v>676</v>
      </c>
      <c r="C1910" s="9">
        <v>0.49763837852987214</v>
      </c>
      <c r="D1910" s="9">
        <v>0.20640495538824782</v>
      </c>
      <c r="E1910" s="9">
        <v>0.19520502410208054</v>
      </c>
    </row>
    <row r="1911" spans="2:5" x14ac:dyDescent="0.35">
      <c r="B1911" s="8" t="s">
        <v>677</v>
      </c>
      <c r="C1911" s="10">
        <v>0.60858146759816412</v>
      </c>
      <c r="D1911" s="10">
        <v>0.27948940534744388</v>
      </c>
      <c r="E1911" s="10">
        <v>0.16892132992248846</v>
      </c>
    </row>
    <row r="1912" spans="2:5" x14ac:dyDescent="0.35">
      <c r="B1912" s="8" t="s">
        <v>678</v>
      </c>
      <c r="C1912" s="9">
        <v>0.59333392935634499</v>
      </c>
      <c r="D1912" s="9">
        <v>0.21139250249544883</v>
      </c>
      <c r="E1912" s="9">
        <v>0.23906650518195333</v>
      </c>
    </row>
    <row r="1913" spans="2:5" x14ac:dyDescent="0.35">
      <c r="B1913" s="8" t="s">
        <v>679</v>
      </c>
      <c r="C1913" s="10">
        <v>0.52146008263917398</v>
      </c>
      <c r="D1913" s="10">
        <v>0.20311300749523767</v>
      </c>
      <c r="E1913" s="10">
        <v>0.12567111534910583</v>
      </c>
    </row>
    <row r="1914" spans="2:5" x14ac:dyDescent="0.35">
      <c r="B1914" s="8" t="s">
        <v>680</v>
      </c>
      <c r="C1914" s="9">
        <v>0.53221968021942534</v>
      </c>
      <c r="D1914" s="9">
        <v>0.24755894987916455</v>
      </c>
      <c r="E1914" s="9">
        <v>0.18061011140134714</v>
      </c>
    </row>
    <row r="1915" spans="2:5" x14ac:dyDescent="0.35">
      <c r="B1915" s="8" t="s">
        <v>681</v>
      </c>
      <c r="C1915" s="10">
        <v>0.54462001682993821</v>
      </c>
      <c r="D1915" s="10">
        <v>0.30514291140444411</v>
      </c>
      <c r="E1915" s="10">
        <v>0.12873360275111473</v>
      </c>
    </row>
    <row r="1916" spans="2:5" x14ac:dyDescent="0.35">
      <c r="B1916" s="8" t="s">
        <v>682</v>
      </c>
      <c r="C1916" s="9">
        <v>0.55587210321149472</v>
      </c>
      <c r="D1916" s="9">
        <v>0.25619460330217869</v>
      </c>
      <c r="E1916" s="9">
        <v>0.15654405474443048</v>
      </c>
    </row>
    <row r="1917" spans="2:5" x14ac:dyDescent="0.35">
      <c r="B1917" s="8" t="s">
        <v>683</v>
      </c>
      <c r="C1917" s="10">
        <v>0.48068972610932192</v>
      </c>
      <c r="D1917" s="10">
        <v>0.28620444433240755</v>
      </c>
      <c r="E1917" s="10">
        <v>0.13085117262393048</v>
      </c>
    </row>
    <row r="1918" spans="2:5" x14ac:dyDescent="0.35">
      <c r="B1918" s="8" t="s">
        <v>684</v>
      </c>
      <c r="C1918" s="9">
        <v>0.61769956224678446</v>
      </c>
      <c r="D1918" s="9">
        <v>0.25437643569279283</v>
      </c>
      <c r="E1918" s="9">
        <v>0.19840810998295241</v>
      </c>
    </row>
    <row r="1919" spans="2:5" x14ac:dyDescent="0.35">
      <c r="B1919" s="8" t="s">
        <v>685</v>
      </c>
      <c r="C1919" s="10">
        <v>0.57466580805803613</v>
      </c>
      <c r="D1919" s="10">
        <v>0.27271184395493031</v>
      </c>
      <c r="E1919" s="10">
        <v>0.13923961328436532</v>
      </c>
    </row>
    <row r="1920" spans="2:5" x14ac:dyDescent="0.35">
      <c r="B1920" s="8" t="s">
        <v>686</v>
      </c>
      <c r="C1920" s="9">
        <v>0.50910076017422923</v>
      </c>
      <c r="D1920" s="9">
        <v>0.21701272647969855</v>
      </c>
      <c r="E1920" s="9">
        <v>0.14069281852089471</v>
      </c>
    </row>
    <row r="1921" spans="2:5" x14ac:dyDescent="0.35">
      <c r="B1921" s="8" t="s">
        <v>687</v>
      </c>
      <c r="C1921" s="10">
        <v>0.56496791364504906</v>
      </c>
      <c r="D1921" s="10">
        <v>0.26209152770607858</v>
      </c>
      <c r="E1921" s="10">
        <v>0.16728157756657427</v>
      </c>
    </row>
    <row r="1922" spans="2:5" x14ac:dyDescent="0.35">
      <c r="B1922" s="8" t="s">
        <v>688</v>
      </c>
      <c r="C1922" s="9">
        <v>0.57268093108548412</v>
      </c>
      <c r="D1922" s="9">
        <v>0.32945840914460767</v>
      </c>
      <c r="E1922" s="9">
        <v>0.10381917282326537</v>
      </c>
    </row>
    <row r="1923" spans="2:5" x14ac:dyDescent="0.35">
      <c r="B1923" s="8" t="s">
        <v>689</v>
      </c>
      <c r="C1923" s="10">
        <v>0.57159266591743974</v>
      </c>
      <c r="D1923" s="10">
        <v>0.29933069867110601</v>
      </c>
      <c r="E1923" s="10">
        <v>7.8270746182482767E-2</v>
      </c>
    </row>
    <row r="1924" spans="2:5" x14ac:dyDescent="0.35">
      <c r="B1924" s="8" t="s">
        <v>690</v>
      </c>
      <c r="C1924" s="9">
        <v>0.52311988483023331</v>
      </c>
      <c r="D1924" s="9">
        <v>0.26083248264354808</v>
      </c>
      <c r="E1924" s="9">
        <v>0.1378727817839564</v>
      </c>
    </row>
    <row r="1925" spans="2:5" x14ac:dyDescent="0.35">
      <c r="B1925" s="8" t="s">
        <v>691</v>
      </c>
      <c r="C1925" s="10">
        <v>0.53560323665764653</v>
      </c>
      <c r="D1925" s="10">
        <v>0.25561775996307717</v>
      </c>
      <c r="E1925" s="10">
        <v>0.12553871325898905</v>
      </c>
    </row>
    <row r="1926" spans="2:5" x14ac:dyDescent="0.35">
      <c r="B1926" s="8" t="s">
        <v>692</v>
      </c>
      <c r="C1926" s="9">
        <v>0.52678829257176296</v>
      </c>
      <c r="D1926" s="9">
        <v>0.25993135826057018</v>
      </c>
      <c r="E1926" s="9">
        <v>0.18206995962887526</v>
      </c>
    </row>
    <row r="1927" spans="2:5" x14ac:dyDescent="0.35">
      <c r="B1927" s="8" t="s">
        <v>693</v>
      </c>
      <c r="C1927" s="10">
        <v>0.57780808947743678</v>
      </c>
      <c r="D1927" s="10">
        <v>0.20197343395556852</v>
      </c>
      <c r="E1927" s="10">
        <v>0.15883660705935207</v>
      </c>
    </row>
    <row r="1928" spans="2:5" x14ac:dyDescent="0.35">
      <c r="B1928" s="8" t="s">
        <v>694</v>
      </c>
      <c r="C1928" s="9">
        <v>0.61468186189795815</v>
      </c>
      <c r="D1928" s="9">
        <v>0.21667143520397777</v>
      </c>
      <c r="E1928" s="9">
        <v>0.21520280501380967</v>
      </c>
    </row>
    <row r="1929" spans="2:5" x14ac:dyDescent="0.35">
      <c r="B1929" s="8" t="s">
        <v>695</v>
      </c>
      <c r="C1929" s="10">
        <v>0.52497410948552636</v>
      </c>
      <c r="D1929" s="10">
        <v>0.24821143073973123</v>
      </c>
      <c r="E1929" s="10">
        <v>0.11183429691491019</v>
      </c>
    </row>
    <row r="1930" spans="2:5" x14ac:dyDescent="0.35">
      <c r="B1930" s="8" t="s">
        <v>696</v>
      </c>
      <c r="C1930" s="9">
        <v>0.53604377186703178</v>
      </c>
      <c r="D1930" s="9">
        <v>0.2262788027891286</v>
      </c>
      <c r="E1930" s="9">
        <v>0.13790749308927411</v>
      </c>
    </row>
    <row r="1931" spans="2:5" x14ac:dyDescent="0.35">
      <c r="B1931" s="8" t="s">
        <v>697</v>
      </c>
      <c r="C1931" s="10">
        <v>0.64856165909639207</v>
      </c>
      <c r="D1931" s="10">
        <v>0.23813298093554758</v>
      </c>
      <c r="E1931" s="10">
        <v>0.21691204006999915</v>
      </c>
    </row>
    <row r="1932" spans="2:5" x14ac:dyDescent="0.35">
      <c r="B1932" s="8" t="s">
        <v>698</v>
      </c>
      <c r="C1932" s="9">
        <v>0.48691584133889787</v>
      </c>
      <c r="D1932" s="9">
        <v>0.21443334218491422</v>
      </c>
      <c r="E1932" s="9">
        <v>0.16924263079931592</v>
      </c>
    </row>
    <row r="1933" spans="2:5" x14ac:dyDescent="0.35">
      <c r="B1933" s="8" t="s">
        <v>699</v>
      </c>
      <c r="C1933" s="10">
        <v>0.53357451178279847</v>
      </c>
      <c r="D1933" s="10">
        <v>0.29335654734828776</v>
      </c>
      <c r="E1933" s="10">
        <v>0.16473382108846235</v>
      </c>
    </row>
    <row r="1934" spans="2:5" x14ac:dyDescent="0.35">
      <c r="B1934" s="8" t="s">
        <v>700</v>
      </c>
      <c r="C1934" s="9">
        <v>0.46105576060310643</v>
      </c>
      <c r="D1934" s="9">
        <v>0.30126597505865649</v>
      </c>
      <c r="E1934" s="9">
        <v>0.10242502536853779</v>
      </c>
    </row>
    <row r="1935" spans="2:5" x14ac:dyDescent="0.35">
      <c r="B1935" s="8" t="s">
        <v>701</v>
      </c>
      <c r="C1935" s="10">
        <v>0.5554756401287736</v>
      </c>
      <c r="D1935" s="10">
        <v>0.27533787457446746</v>
      </c>
      <c r="E1935" s="10">
        <v>0.12372073449760068</v>
      </c>
    </row>
    <row r="1936" spans="2:5" x14ac:dyDescent="0.35">
      <c r="B1936" s="8" t="s">
        <v>702</v>
      </c>
      <c r="C1936" s="9">
        <v>0.47681657489196844</v>
      </c>
      <c r="D1936" s="9">
        <v>0.21187606031991973</v>
      </c>
      <c r="E1936" s="9">
        <v>0.18199533994613312</v>
      </c>
    </row>
    <row r="1937" spans="2:5" x14ac:dyDescent="0.35">
      <c r="B1937" s="8" t="s">
        <v>703</v>
      </c>
      <c r="C1937" s="10">
        <v>0.46525245519559777</v>
      </c>
      <c r="D1937" s="10">
        <v>0.16627790597313227</v>
      </c>
      <c r="E1937" s="10">
        <v>0.16462624715779733</v>
      </c>
    </row>
    <row r="1938" spans="2:5" x14ac:dyDescent="0.35">
      <c r="B1938" s="8" t="s">
        <v>704</v>
      </c>
      <c r="C1938" s="9">
        <v>0.56824152518672133</v>
      </c>
      <c r="D1938" s="9">
        <v>0.25694988520215151</v>
      </c>
      <c r="E1938" s="9">
        <v>0.16900622209145227</v>
      </c>
    </row>
    <row r="1939" spans="2:5" x14ac:dyDescent="0.35">
      <c r="B1939" s="8" t="s">
        <v>705</v>
      </c>
      <c r="C1939" s="10">
        <v>0.53139845839055577</v>
      </c>
      <c r="D1939" s="10">
        <v>0.26190086397384971</v>
      </c>
      <c r="E1939" s="10">
        <v>0.10644406535756405</v>
      </c>
    </row>
    <row r="1940" spans="2:5" x14ac:dyDescent="0.35">
      <c r="B1940" s="8" t="s">
        <v>706</v>
      </c>
      <c r="C1940" s="9">
        <v>0.51687090941416547</v>
      </c>
      <c r="D1940" s="9">
        <v>0.29761620975036135</v>
      </c>
      <c r="E1940" s="9">
        <v>0.12628686412871373</v>
      </c>
    </row>
    <row r="1941" spans="2:5" x14ac:dyDescent="0.35">
      <c r="B1941" s="8" t="s">
        <v>707</v>
      </c>
      <c r="C1941" s="10">
        <v>0.51846984876278668</v>
      </c>
      <c r="D1941" s="10">
        <v>0.26131417021808589</v>
      </c>
      <c r="E1941" s="10">
        <v>0.20239758541390901</v>
      </c>
    </row>
    <row r="1942" spans="2:5" x14ac:dyDescent="0.35">
      <c r="B1942" s="8" t="s">
        <v>708</v>
      </c>
      <c r="C1942" s="9">
        <v>0.60295994495761029</v>
      </c>
      <c r="D1942" s="9">
        <v>0.21675139825587192</v>
      </c>
      <c r="E1942" s="9">
        <v>0.17337235473838944</v>
      </c>
    </row>
    <row r="1943" spans="2:5" x14ac:dyDescent="0.35">
      <c r="B1943" s="8" t="s">
        <v>709</v>
      </c>
      <c r="C1943" s="10">
        <v>0.50792234378755652</v>
      </c>
      <c r="D1943" s="10">
        <v>0.22423363801594515</v>
      </c>
      <c r="E1943" s="10">
        <v>0.12878025373975738</v>
      </c>
    </row>
    <row r="1944" spans="2:5" x14ac:dyDescent="0.35">
      <c r="B1944" s="8" t="s">
        <v>710</v>
      </c>
      <c r="C1944" s="9">
        <v>0.52640450753471157</v>
      </c>
      <c r="D1944" s="9">
        <v>0.24585064049718189</v>
      </c>
      <c r="E1944" s="9">
        <v>0.20426242255864907</v>
      </c>
    </row>
    <row r="1945" spans="2:5" x14ac:dyDescent="0.35">
      <c r="B1945" s="8" t="s">
        <v>711</v>
      </c>
      <c r="C1945" s="10">
        <v>0.4950943534717025</v>
      </c>
      <c r="D1945" s="10">
        <v>0.26126581612963806</v>
      </c>
      <c r="E1945" s="10">
        <v>6.7327128857812141E-2</v>
      </c>
    </row>
    <row r="1946" spans="2:5" x14ac:dyDescent="0.35">
      <c r="B1946" s="8" t="s">
        <v>712</v>
      </c>
      <c r="C1946" s="9">
        <v>0.63293155409509505</v>
      </c>
      <c r="D1946" s="9">
        <v>0.29902911122822368</v>
      </c>
      <c r="E1946" s="9">
        <v>0.19625347306728155</v>
      </c>
    </row>
    <row r="1947" spans="2:5" x14ac:dyDescent="0.35">
      <c r="B1947" s="8" t="s">
        <v>713</v>
      </c>
      <c r="C1947" s="10">
        <v>0.51938187270128822</v>
      </c>
      <c r="D1947" s="10">
        <v>0.29643267667604645</v>
      </c>
      <c r="E1947" s="10">
        <v>0.21712338084692342</v>
      </c>
    </row>
    <row r="1948" spans="2:5" x14ac:dyDescent="0.35">
      <c r="B1948" s="8" t="s">
        <v>714</v>
      </c>
      <c r="C1948" s="9">
        <v>0.56307830089805344</v>
      </c>
      <c r="D1948" s="9">
        <v>0.21447499478563808</v>
      </c>
      <c r="E1948" s="9">
        <v>0.16484870467918558</v>
      </c>
    </row>
    <row r="1949" spans="2:5" x14ac:dyDescent="0.35">
      <c r="B1949" s="8" t="s">
        <v>715</v>
      </c>
      <c r="C1949" s="10">
        <v>0.46402348096590629</v>
      </c>
      <c r="D1949" s="10">
        <v>0.31246925714465379</v>
      </c>
      <c r="E1949" s="10">
        <v>9.9104666853349704E-2</v>
      </c>
    </row>
    <row r="1950" spans="2:5" x14ac:dyDescent="0.35">
      <c r="B1950" s="8" t="s">
        <v>716</v>
      </c>
      <c r="C1950" s="9">
        <v>0.55771845864109637</v>
      </c>
      <c r="D1950" s="9">
        <v>0.2577052579702499</v>
      </c>
      <c r="E1950" s="9">
        <v>0.17239361703867609</v>
      </c>
    </row>
    <row r="1951" spans="2:5" x14ac:dyDescent="0.35">
      <c r="B1951" s="8" t="s">
        <v>717</v>
      </c>
      <c r="C1951" s="10">
        <v>0.53164087058997578</v>
      </c>
      <c r="D1951" s="10">
        <v>0.29317973557517957</v>
      </c>
      <c r="E1951" s="10">
        <v>0.12033989641609368</v>
      </c>
    </row>
    <row r="1952" spans="2:5" x14ac:dyDescent="0.35">
      <c r="B1952" s="8" t="s">
        <v>718</v>
      </c>
      <c r="C1952" s="9">
        <v>0.64168072786323516</v>
      </c>
      <c r="D1952" s="9">
        <v>0.24163469002127314</v>
      </c>
      <c r="E1952" s="9">
        <v>0.16632961020952541</v>
      </c>
    </row>
    <row r="1953" spans="2:5" x14ac:dyDescent="0.35">
      <c r="B1953" s="8" t="s">
        <v>719</v>
      </c>
      <c r="C1953" s="10">
        <v>0.49749545177585125</v>
      </c>
      <c r="D1953" s="10">
        <v>0.24380625501062464</v>
      </c>
      <c r="E1953" s="10">
        <v>0.15216192295696232</v>
      </c>
    </row>
    <row r="1954" spans="2:5" x14ac:dyDescent="0.35">
      <c r="B1954" s="8" t="s">
        <v>720</v>
      </c>
      <c r="C1954" s="9">
        <v>0.59460132062859394</v>
      </c>
      <c r="D1954" s="9">
        <v>0.27370857509611557</v>
      </c>
      <c r="E1954" s="9">
        <v>0.2421059639705116</v>
      </c>
    </row>
    <row r="1955" spans="2:5" x14ac:dyDescent="0.35">
      <c r="B1955" s="8" t="s">
        <v>721</v>
      </c>
      <c r="C1955" s="10">
        <v>0.51499704158769544</v>
      </c>
      <c r="D1955" s="10">
        <v>0.29043174409347339</v>
      </c>
      <c r="E1955" s="10">
        <v>0.13698564679215897</v>
      </c>
    </row>
    <row r="1956" spans="2:5" x14ac:dyDescent="0.35">
      <c r="B1956" s="8" t="s">
        <v>722</v>
      </c>
      <c r="C1956" s="9">
        <v>0.55636329403270801</v>
      </c>
      <c r="D1956" s="9">
        <v>0.28664878441315766</v>
      </c>
      <c r="E1956" s="9">
        <v>0.14336767345407511</v>
      </c>
    </row>
    <row r="1957" spans="2:5" x14ac:dyDescent="0.35">
      <c r="B1957" s="8" t="s">
        <v>723</v>
      </c>
      <c r="C1957" s="10">
        <v>0.54335207362254712</v>
      </c>
      <c r="D1957" s="10">
        <v>0.21230947870202488</v>
      </c>
      <c r="E1957" s="10">
        <v>0.19968966648097633</v>
      </c>
    </row>
    <row r="1958" spans="2:5" x14ac:dyDescent="0.35">
      <c r="B1958" s="8" t="s">
        <v>724</v>
      </c>
      <c r="C1958" s="9">
        <v>0.5117303251073676</v>
      </c>
      <c r="D1958" s="9">
        <v>0.23992552387597268</v>
      </c>
      <c r="E1958" s="9">
        <v>0.19608278982761379</v>
      </c>
    </row>
    <row r="1959" spans="2:5" x14ac:dyDescent="0.35">
      <c r="B1959" s="8" t="s">
        <v>725</v>
      </c>
      <c r="C1959" s="10">
        <v>0.56251863456064621</v>
      </c>
      <c r="D1959" s="10">
        <v>0.35811240019066942</v>
      </c>
      <c r="E1959" s="10">
        <v>7.8578647028659118E-2</v>
      </c>
    </row>
    <row r="1960" spans="2:5" x14ac:dyDescent="0.35">
      <c r="B1960" s="8" t="s">
        <v>726</v>
      </c>
      <c r="C1960" s="9">
        <v>0.54526785663915878</v>
      </c>
      <c r="D1960" s="9">
        <v>0.23394899159655175</v>
      </c>
      <c r="E1960" s="9">
        <v>0.15636909568503821</v>
      </c>
    </row>
    <row r="1961" spans="2:5" x14ac:dyDescent="0.35">
      <c r="B1961" s="8" t="s">
        <v>727</v>
      </c>
      <c r="C1961" s="10">
        <v>0.54005090528800037</v>
      </c>
      <c r="D1961" s="10">
        <v>0.22000562136977514</v>
      </c>
      <c r="E1961" s="10">
        <v>0.23213068485156188</v>
      </c>
    </row>
    <row r="1962" spans="2:5" x14ac:dyDescent="0.35">
      <c r="B1962" s="8" t="s">
        <v>728</v>
      </c>
      <c r="C1962" s="9">
        <v>0.56308001447248812</v>
      </c>
      <c r="D1962" s="9">
        <v>0.23051463683895984</v>
      </c>
      <c r="E1962" s="9">
        <v>5.3523336236825828E-2</v>
      </c>
    </row>
    <row r="1963" spans="2:5" x14ac:dyDescent="0.35">
      <c r="B1963" s="8" t="s">
        <v>729</v>
      </c>
      <c r="C1963" s="10">
        <v>0.53448382589171595</v>
      </c>
      <c r="D1963" s="10">
        <v>0.19953733393679596</v>
      </c>
      <c r="E1963" s="10">
        <v>0.1981119935924153</v>
      </c>
    </row>
    <row r="1964" spans="2:5" x14ac:dyDescent="0.35">
      <c r="B1964" s="8" t="s">
        <v>730</v>
      </c>
      <c r="C1964" s="9">
        <v>0.53376777872655734</v>
      </c>
      <c r="D1964" s="9">
        <v>0.23953526587372365</v>
      </c>
      <c r="E1964" s="9">
        <v>0.19211447623002739</v>
      </c>
    </row>
    <row r="1965" spans="2:5" x14ac:dyDescent="0.35">
      <c r="B1965" s="8" t="s">
        <v>731</v>
      </c>
      <c r="C1965" s="10">
        <v>0.53035938510634306</v>
      </c>
      <c r="D1965" s="10">
        <v>0.16767537533004964</v>
      </c>
      <c r="E1965" s="10">
        <v>0.20693600856244682</v>
      </c>
    </row>
    <row r="1966" spans="2:5" x14ac:dyDescent="0.35">
      <c r="B1966" s="8" t="s">
        <v>732</v>
      </c>
      <c r="C1966" s="9">
        <v>0.53704746908285306</v>
      </c>
      <c r="D1966" s="9">
        <v>0.27352667502130823</v>
      </c>
      <c r="E1966" s="9">
        <v>0.10912161201455456</v>
      </c>
    </row>
    <row r="1967" spans="2:5" x14ac:dyDescent="0.35">
      <c r="B1967" s="8" t="s">
        <v>733</v>
      </c>
      <c r="C1967" s="10">
        <v>0.60145629411882406</v>
      </c>
      <c r="D1967" s="10">
        <v>0.20712440374454544</v>
      </c>
      <c r="E1967" s="10">
        <v>0.22654827010303791</v>
      </c>
    </row>
    <row r="1968" spans="2:5" x14ac:dyDescent="0.35">
      <c r="B1968" s="8" t="s">
        <v>734</v>
      </c>
      <c r="C1968" s="9">
        <v>0.53169284369656478</v>
      </c>
      <c r="D1968" s="9">
        <v>0.28119074072018213</v>
      </c>
      <c r="E1968" s="9">
        <v>0.15687710532227486</v>
      </c>
    </row>
    <row r="1969" spans="2:5" x14ac:dyDescent="0.35">
      <c r="B1969" s="8" t="s">
        <v>735</v>
      </c>
      <c r="C1969" s="10">
        <v>0.65237964393588121</v>
      </c>
      <c r="D1969" s="10">
        <v>0.31493090644308819</v>
      </c>
      <c r="E1969" s="10">
        <v>9.7827614959721129E-2</v>
      </c>
    </row>
    <row r="1970" spans="2:5" x14ac:dyDescent="0.35">
      <c r="B1970" s="8" t="s">
        <v>736</v>
      </c>
      <c r="C1970" s="9">
        <v>0.52170592853930475</v>
      </c>
      <c r="D1970" s="9">
        <v>0.2161874734237606</v>
      </c>
      <c r="E1970" s="9">
        <v>0.14040815243151977</v>
      </c>
    </row>
    <row r="1971" spans="2:5" x14ac:dyDescent="0.35">
      <c r="B1971" s="8" t="s">
        <v>737</v>
      </c>
      <c r="C1971" s="10">
        <v>0.5590365035128978</v>
      </c>
      <c r="D1971" s="10">
        <v>0.25450316318453681</v>
      </c>
      <c r="E1971" s="10">
        <v>0.17260898523198823</v>
      </c>
    </row>
    <row r="1972" spans="2:5" x14ac:dyDescent="0.35">
      <c r="B1972" s="8" t="s">
        <v>738</v>
      </c>
      <c r="C1972" s="9">
        <v>0.46952614211660038</v>
      </c>
      <c r="D1972" s="9">
        <v>0.20957150979010492</v>
      </c>
      <c r="E1972" s="9">
        <v>9.1010612068391936E-2</v>
      </c>
    </row>
    <row r="1973" spans="2:5" x14ac:dyDescent="0.35">
      <c r="B1973" s="8" t="s">
        <v>739</v>
      </c>
      <c r="C1973" s="10">
        <v>0.53289450811696837</v>
      </c>
      <c r="D1973" s="10">
        <v>0.23018335590805317</v>
      </c>
      <c r="E1973" s="10">
        <v>0.1753617836807019</v>
      </c>
    </row>
    <row r="1974" spans="2:5" x14ac:dyDescent="0.35">
      <c r="B1974" s="8" t="s">
        <v>740</v>
      </c>
      <c r="C1974" s="9">
        <v>0.53306532888902791</v>
      </c>
      <c r="D1974" s="9">
        <v>0.3019494029923121</v>
      </c>
      <c r="E1974" s="9">
        <v>0.11850014103644883</v>
      </c>
    </row>
    <row r="1975" spans="2:5" x14ac:dyDescent="0.35">
      <c r="B1975" s="8" t="s">
        <v>741</v>
      </c>
      <c r="C1975" s="10">
        <v>0.53113546283894042</v>
      </c>
      <c r="D1975" s="10">
        <v>0.20960109088358209</v>
      </c>
      <c r="E1975" s="10">
        <v>0.22202990433456551</v>
      </c>
    </row>
    <row r="1976" spans="2:5" x14ac:dyDescent="0.35">
      <c r="B1976" s="8" t="s">
        <v>742</v>
      </c>
      <c r="C1976" s="9">
        <v>0.55254215283828334</v>
      </c>
      <c r="D1976" s="9">
        <v>0.24791435179608148</v>
      </c>
      <c r="E1976" s="9">
        <v>0.10244200184576574</v>
      </c>
    </row>
    <row r="1977" spans="2:5" x14ac:dyDescent="0.35">
      <c r="B1977" s="8" t="s">
        <v>743</v>
      </c>
      <c r="C1977" s="10">
        <v>0.51820211771063773</v>
      </c>
      <c r="D1977" s="10">
        <v>0.25125500429853009</v>
      </c>
      <c r="E1977" s="10">
        <v>0.18771640731700795</v>
      </c>
    </row>
    <row r="1978" spans="2:5" x14ac:dyDescent="0.35">
      <c r="B1978" s="8" t="s">
        <v>744</v>
      </c>
      <c r="C1978" s="9">
        <v>0.51177857630421331</v>
      </c>
      <c r="D1978" s="9">
        <v>0.20270447256193813</v>
      </c>
      <c r="E1978" s="9">
        <v>0.14222311361810444</v>
      </c>
    </row>
    <row r="1979" spans="2:5" x14ac:dyDescent="0.35">
      <c r="B1979" s="8" t="s">
        <v>745</v>
      </c>
      <c r="C1979" s="10">
        <v>0.51957129089656839</v>
      </c>
      <c r="D1979" s="10">
        <v>0.21921240751722407</v>
      </c>
      <c r="E1979" s="10">
        <v>0.10056498536955322</v>
      </c>
    </row>
    <row r="1980" spans="2:5" x14ac:dyDescent="0.35">
      <c r="B1980" s="8" t="s">
        <v>746</v>
      </c>
      <c r="C1980" s="9">
        <v>0.42043617193305244</v>
      </c>
      <c r="D1980" s="9">
        <v>0.20889551093645289</v>
      </c>
      <c r="E1980" s="9">
        <v>9.6234674162048534E-2</v>
      </c>
    </row>
    <row r="1981" spans="2:5" x14ac:dyDescent="0.35">
      <c r="B1981" s="8" t="s">
        <v>747</v>
      </c>
      <c r="C1981" s="10">
        <v>0.47081443243118348</v>
      </c>
      <c r="D1981" s="10">
        <v>0.24420138355992949</v>
      </c>
      <c r="E1981" s="10">
        <v>0.11584502903935123</v>
      </c>
    </row>
    <row r="1982" spans="2:5" x14ac:dyDescent="0.35">
      <c r="B1982" s="8" t="s">
        <v>748</v>
      </c>
      <c r="C1982" s="9">
        <v>0.54502127735860173</v>
      </c>
      <c r="D1982" s="9">
        <v>0.25953800800215737</v>
      </c>
      <c r="E1982" s="9">
        <v>0.13171426711871956</v>
      </c>
    </row>
    <row r="1983" spans="2:5" x14ac:dyDescent="0.35">
      <c r="B1983" s="8" t="s">
        <v>749</v>
      </c>
      <c r="C1983" s="10">
        <v>0.5566434070397448</v>
      </c>
      <c r="D1983" s="10">
        <v>0.22538333636031516</v>
      </c>
      <c r="E1983" s="10">
        <v>0.14569478539384845</v>
      </c>
    </row>
    <row r="1984" spans="2:5" x14ac:dyDescent="0.35">
      <c r="B1984" s="8" t="s">
        <v>750</v>
      </c>
      <c r="C1984" s="9">
        <v>0.47382918377993372</v>
      </c>
      <c r="D1984" s="9">
        <v>0.32113594985232846</v>
      </c>
      <c r="E1984" s="9">
        <v>9.6575570689611159E-2</v>
      </c>
    </row>
    <row r="1985" spans="2:5" x14ac:dyDescent="0.35">
      <c r="B1985" s="8" t="s">
        <v>751</v>
      </c>
      <c r="C1985" s="10">
        <v>0.58657227146142532</v>
      </c>
      <c r="D1985" s="10">
        <v>0.29621013889245484</v>
      </c>
      <c r="E1985" s="10">
        <v>0.15977111499215949</v>
      </c>
    </row>
    <row r="1986" spans="2:5" x14ac:dyDescent="0.35">
      <c r="B1986" s="8" t="s">
        <v>752</v>
      </c>
      <c r="C1986" s="9">
        <v>0.53670537886689484</v>
      </c>
      <c r="D1986" s="9">
        <v>0.20253295408178984</v>
      </c>
      <c r="E1986" s="9">
        <v>0.20770005356922638</v>
      </c>
    </row>
    <row r="1987" spans="2:5" x14ac:dyDescent="0.35">
      <c r="B1987" s="8" t="s">
        <v>753</v>
      </c>
      <c r="C1987" s="10">
        <v>0.564288744943788</v>
      </c>
      <c r="D1987" s="10">
        <v>0.27872722924617899</v>
      </c>
      <c r="E1987" s="10">
        <v>0.1262873879820722</v>
      </c>
    </row>
    <row r="1988" spans="2:5" x14ac:dyDescent="0.35">
      <c r="B1988" s="8" t="s">
        <v>754</v>
      </c>
      <c r="C1988" s="9">
        <v>0.45309641444360504</v>
      </c>
      <c r="D1988" s="9">
        <v>0.28854136044818007</v>
      </c>
      <c r="E1988" s="9">
        <v>5.259121916057824E-2</v>
      </c>
    </row>
    <row r="1989" spans="2:5" x14ac:dyDescent="0.35">
      <c r="B1989" s="8" t="s">
        <v>755</v>
      </c>
      <c r="C1989" s="10">
        <v>0.59478344135109085</v>
      </c>
      <c r="D1989" s="10">
        <v>0.25696362263672035</v>
      </c>
      <c r="E1989" s="10">
        <v>0.23730948003373722</v>
      </c>
    </row>
    <row r="1990" spans="2:5" x14ac:dyDescent="0.35">
      <c r="B1990" s="8" t="s">
        <v>756</v>
      </c>
      <c r="C1990" s="9">
        <v>0.55206199389603794</v>
      </c>
      <c r="D1990" s="9">
        <v>0.24693049602649592</v>
      </c>
      <c r="E1990" s="9">
        <v>0.14275152921554582</v>
      </c>
    </row>
    <row r="1991" spans="2:5" x14ac:dyDescent="0.35">
      <c r="B1991" s="8" t="s">
        <v>757</v>
      </c>
      <c r="C1991" s="10">
        <v>0.54996403452728637</v>
      </c>
      <c r="D1991" s="10">
        <v>0.33000522624744233</v>
      </c>
      <c r="E1991" s="10">
        <v>8.6775183754225063E-2</v>
      </c>
    </row>
    <row r="1992" spans="2:5" x14ac:dyDescent="0.35">
      <c r="B1992" s="8" t="s">
        <v>758</v>
      </c>
      <c r="C1992" s="9">
        <v>0.53742995725896081</v>
      </c>
      <c r="D1992" s="9">
        <v>0.25549399329034617</v>
      </c>
      <c r="E1992" s="9">
        <v>0.23805192368992936</v>
      </c>
    </row>
    <row r="1993" spans="2:5" x14ac:dyDescent="0.35">
      <c r="B1993" s="8" t="s">
        <v>759</v>
      </c>
      <c r="C1993" s="10">
        <v>0.57785574681968099</v>
      </c>
      <c r="D1993" s="10">
        <v>0.19526154968653683</v>
      </c>
      <c r="E1993" s="10">
        <v>0.29020694208162912</v>
      </c>
    </row>
    <row r="1994" spans="2:5" x14ac:dyDescent="0.35">
      <c r="B1994" s="8" t="s">
        <v>760</v>
      </c>
      <c r="C1994" s="9">
        <v>0.5439017273431328</v>
      </c>
      <c r="D1994" s="9">
        <v>0.28582763198227129</v>
      </c>
      <c r="E1994" s="9">
        <v>9.3901406515271527E-2</v>
      </c>
    </row>
    <row r="1995" spans="2:5" x14ac:dyDescent="0.35">
      <c r="B1995" s="8" t="s">
        <v>761</v>
      </c>
      <c r="C1995" s="10">
        <v>0.47691335828857129</v>
      </c>
      <c r="D1995" s="10">
        <v>0.26830959769128604</v>
      </c>
      <c r="E1995" s="10">
        <v>6.0211096114442079E-2</v>
      </c>
    </row>
    <row r="1996" spans="2:5" x14ac:dyDescent="0.35">
      <c r="B1996" s="8" t="s">
        <v>762</v>
      </c>
      <c r="C1996" s="9">
        <v>0.55699790115069348</v>
      </c>
      <c r="D1996" s="9">
        <v>0.24703032958748689</v>
      </c>
      <c r="E1996" s="9">
        <v>0.21573295455391514</v>
      </c>
    </row>
    <row r="1997" spans="2:5" x14ac:dyDescent="0.35">
      <c r="B1997" s="8" t="s">
        <v>763</v>
      </c>
      <c r="C1997" s="10">
        <v>0.40787229358339078</v>
      </c>
      <c r="D1997" s="10">
        <v>0.21929199079497408</v>
      </c>
      <c r="E1997" s="10">
        <v>0.14450729722211916</v>
      </c>
    </row>
    <row r="1998" spans="2:5" x14ac:dyDescent="0.35">
      <c r="B1998" s="8" t="s">
        <v>764</v>
      </c>
      <c r="C1998" s="9">
        <v>0.46257974034677851</v>
      </c>
      <c r="D1998" s="9">
        <v>0.23322488181019191</v>
      </c>
      <c r="E1998" s="9">
        <v>0.15365819294144772</v>
      </c>
    </row>
    <row r="1999" spans="2:5" x14ac:dyDescent="0.35">
      <c r="B1999" s="8" t="s">
        <v>765</v>
      </c>
      <c r="C1999" s="10">
        <v>0.49594285326121795</v>
      </c>
      <c r="D1999" s="10">
        <v>0.25937630909795911</v>
      </c>
      <c r="E1999" s="10">
        <v>0.20636298760405583</v>
      </c>
    </row>
    <row r="2000" spans="2:5" x14ac:dyDescent="0.35">
      <c r="B2000" s="8" t="s">
        <v>766</v>
      </c>
      <c r="C2000" s="9">
        <v>0.56860140887309263</v>
      </c>
      <c r="D2000" s="9">
        <v>0.25292171649827361</v>
      </c>
      <c r="E2000" s="9">
        <v>0.23719822890410394</v>
      </c>
    </row>
    <row r="2001" spans="2:5" x14ac:dyDescent="0.35">
      <c r="B2001" s="8" t="s">
        <v>767</v>
      </c>
      <c r="C2001" s="10">
        <v>0.54665419989432407</v>
      </c>
      <c r="D2001" s="10">
        <v>0.24147329273434004</v>
      </c>
      <c r="E2001" s="10">
        <v>0.19935372714279032</v>
      </c>
    </row>
    <row r="2002" spans="2:5" x14ac:dyDescent="0.35">
      <c r="B2002" s="8" t="s">
        <v>768</v>
      </c>
      <c r="C2002" s="9">
        <v>0.60697307596006134</v>
      </c>
      <c r="D2002" s="9">
        <v>0.24459061435769586</v>
      </c>
      <c r="E2002" s="9">
        <v>0.20265380865164173</v>
      </c>
    </row>
    <row r="2003" spans="2:5" x14ac:dyDescent="0.35">
      <c r="B2003" s="8" t="s">
        <v>769</v>
      </c>
      <c r="C2003" s="10">
        <v>0.58484833631696598</v>
      </c>
      <c r="D2003" s="10">
        <v>0.27052547597850024</v>
      </c>
      <c r="E2003" s="10">
        <v>0.16608560487616864</v>
      </c>
    </row>
    <row r="2004" spans="2:5" x14ac:dyDescent="0.35">
      <c r="B2004" s="8" t="s">
        <v>770</v>
      </c>
      <c r="C2004" s="9">
        <v>0.63510942073697174</v>
      </c>
      <c r="D2004" s="9">
        <v>0.17413499438937449</v>
      </c>
      <c r="E2004" s="9">
        <v>0.29402005079467497</v>
      </c>
    </row>
    <row r="2005" spans="2:5" x14ac:dyDescent="0.35">
      <c r="B2005" s="8" t="s">
        <v>771</v>
      </c>
      <c r="C2005" s="10">
        <v>0.55432201575474027</v>
      </c>
      <c r="D2005" s="10">
        <v>0.28001710707805116</v>
      </c>
      <c r="E2005" s="10">
        <v>0.17940858694952252</v>
      </c>
    </row>
    <row r="2006" spans="2:5" x14ac:dyDescent="0.35">
      <c r="B2006" s="8" t="s">
        <v>772</v>
      </c>
      <c r="C2006" s="9">
        <v>0.52983520646759374</v>
      </c>
      <c r="D2006" s="9">
        <v>0.16416139976241109</v>
      </c>
      <c r="E2006" s="9">
        <v>0.17015803131308718</v>
      </c>
    </row>
    <row r="2007" spans="2:5" x14ac:dyDescent="0.35">
      <c r="B2007" s="8" t="s">
        <v>773</v>
      </c>
      <c r="C2007" s="10">
        <v>0.45412977108931679</v>
      </c>
      <c r="D2007" s="10">
        <v>0.23622107753986765</v>
      </c>
      <c r="E2007" s="10">
        <v>9.9224299426523083E-2</v>
      </c>
    </row>
    <row r="2008" spans="2:5" x14ac:dyDescent="0.35">
      <c r="B2008" s="8" t="s">
        <v>774</v>
      </c>
      <c r="C2008" s="9">
        <v>0.47221221693863463</v>
      </c>
      <c r="D2008" s="9">
        <v>0.25772499774060875</v>
      </c>
      <c r="E2008" s="9">
        <v>0.16560178236404263</v>
      </c>
    </row>
    <row r="2009" spans="2:5" x14ac:dyDescent="0.35">
      <c r="B2009" s="8" t="s">
        <v>775</v>
      </c>
      <c r="C2009" s="10">
        <v>0.48948984542940244</v>
      </c>
      <c r="D2009" s="10">
        <v>0.30894909132653964</v>
      </c>
      <c r="E2009" s="10">
        <v>0.14459883658415748</v>
      </c>
    </row>
    <row r="2010" spans="2:5" x14ac:dyDescent="0.35">
      <c r="B2010" s="8" t="s">
        <v>776</v>
      </c>
      <c r="C2010" s="9">
        <v>0.52739919248735689</v>
      </c>
      <c r="D2010" s="9">
        <v>0.20589435411115975</v>
      </c>
      <c r="E2010" s="9">
        <v>0.18217205373130824</v>
      </c>
    </row>
    <row r="2011" spans="2:5" x14ac:dyDescent="0.35">
      <c r="B2011" s="8" t="s">
        <v>777</v>
      </c>
      <c r="C2011" s="10">
        <v>0.42485825432360996</v>
      </c>
      <c r="D2011" s="10">
        <v>0.27648733552760141</v>
      </c>
      <c r="E2011" s="10">
        <v>0.11205075921072463</v>
      </c>
    </row>
    <row r="2012" spans="2:5" x14ac:dyDescent="0.35">
      <c r="B2012" s="8" t="s">
        <v>778</v>
      </c>
      <c r="C2012" s="9">
        <v>0.54378420566923935</v>
      </c>
      <c r="D2012" s="9">
        <v>0.26643046713367008</v>
      </c>
      <c r="E2012" s="9">
        <v>0.16836249630841063</v>
      </c>
    </row>
    <row r="2013" spans="2:5" x14ac:dyDescent="0.35">
      <c r="B2013" s="8" t="s">
        <v>779</v>
      </c>
      <c r="C2013" s="10">
        <v>0.54235102380735212</v>
      </c>
      <c r="D2013" s="10">
        <v>0.30795870886839211</v>
      </c>
      <c r="E2013" s="10">
        <v>0.13703180565616099</v>
      </c>
    </row>
    <row r="2014" spans="2:5" x14ac:dyDescent="0.35">
      <c r="B2014" s="8" t="s">
        <v>780</v>
      </c>
      <c r="C2014" s="9">
        <v>0.5592636709055242</v>
      </c>
      <c r="D2014" s="9">
        <v>0.23471367363152085</v>
      </c>
      <c r="E2014" s="9">
        <v>0.17623859311053222</v>
      </c>
    </row>
    <row r="2015" spans="2:5" x14ac:dyDescent="0.35">
      <c r="B2015" s="8" t="s">
        <v>781</v>
      </c>
      <c r="C2015" s="10">
        <v>0.58266308512374843</v>
      </c>
      <c r="D2015" s="10">
        <v>0.2259031607140311</v>
      </c>
      <c r="E2015" s="10">
        <v>0.1493879242029249</v>
      </c>
    </row>
    <row r="2016" spans="2:5" x14ac:dyDescent="0.35">
      <c r="B2016" s="8" t="s">
        <v>782</v>
      </c>
      <c r="C2016" s="9">
        <v>0.56913313629373674</v>
      </c>
      <c r="D2016" s="9">
        <v>0.27195985579676729</v>
      </c>
      <c r="E2016" s="9">
        <v>0.13514214874316863</v>
      </c>
    </row>
    <row r="2017" spans="2:5" x14ac:dyDescent="0.35">
      <c r="B2017" s="8" t="s">
        <v>783</v>
      </c>
      <c r="C2017" s="10">
        <v>0.50778845614265267</v>
      </c>
      <c r="D2017" s="10">
        <v>0.21565301436710224</v>
      </c>
      <c r="E2017" s="10">
        <v>0.16302873773413001</v>
      </c>
    </row>
    <row r="2018" spans="2:5" x14ac:dyDescent="0.35">
      <c r="B2018" s="8" t="s">
        <v>784</v>
      </c>
      <c r="C2018" s="9">
        <v>0.58675691540432051</v>
      </c>
      <c r="D2018" s="9">
        <v>0.2732091738178693</v>
      </c>
      <c r="E2018" s="9">
        <v>0.19546513437246774</v>
      </c>
    </row>
    <row r="2019" spans="2:5" x14ac:dyDescent="0.35">
      <c r="B2019" s="8" t="s">
        <v>785</v>
      </c>
      <c r="C2019" s="10">
        <v>0.5510344508289331</v>
      </c>
      <c r="D2019" s="10">
        <v>0.29790012688724959</v>
      </c>
      <c r="E2019" s="10">
        <v>0.11225746317188236</v>
      </c>
    </row>
    <row r="2020" spans="2:5" x14ac:dyDescent="0.35">
      <c r="B2020" s="8" t="s">
        <v>786</v>
      </c>
      <c r="C2020" s="9">
        <v>0.50173963584186798</v>
      </c>
      <c r="D2020" s="9">
        <v>0.29216789671635807</v>
      </c>
      <c r="E2020" s="9">
        <v>8.275351565889634E-2</v>
      </c>
    </row>
    <row r="2021" spans="2:5" x14ac:dyDescent="0.35">
      <c r="B2021" s="8" t="s">
        <v>787</v>
      </c>
      <c r="C2021" s="10">
        <v>0.57771916007112056</v>
      </c>
      <c r="D2021" s="10">
        <v>0.28515838286909162</v>
      </c>
      <c r="E2021" s="10">
        <v>0.15203272368026591</v>
      </c>
    </row>
    <row r="2022" spans="2:5" x14ac:dyDescent="0.35">
      <c r="B2022" s="8" t="s">
        <v>788</v>
      </c>
      <c r="C2022" s="9">
        <v>0.6059568526452408</v>
      </c>
      <c r="D2022" s="9">
        <v>0.29703536545747283</v>
      </c>
      <c r="E2022" s="9">
        <v>0.17178723904630572</v>
      </c>
    </row>
    <row r="2023" spans="2:5" x14ac:dyDescent="0.35">
      <c r="B2023" s="8" t="s">
        <v>789</v>
      </c>
      <c r="C2023" s="10">
        <v>0.50508181555887244</v>
      </c>
      <c r="D2023" s="10">
        <v>0.22698958428953658</v>
      </c>
      <c r="E2023" s="10">
        <v>0.16566885195990905</v>
      </c>
    </row>
    <row r="2024" spans="2:5" x14ac:dyDescent="0.35">
      <c r="B2024" s="8" t="s">
        <v>790</v>
      </c>
      <c r="C2024" s="9">
        <v>0.59546405914808065</v>
      </c>
      <c r="D2024" s="9">
        <v>0.24043644909495324</v>
      </c>
      <c r="E2024" s="9">
        <v>0.25557637648884074</v>
      </c>
    </row>
    <row r="2025" spans="2:5" x14ac:dyDescent="0.35">
      <c r="B2025" s="8" t="s">
        <v>791</v>
      </c>
      <c r="C2025" s="10">
        <v>0.56756801467566043</v>
      </c>
      <c r="D2025" s="10">
        <v>0.21035313267656569</v>
      </c>
      <c r="E2025" s="10">
        <v>0.19425848585002442</v>
      </c>
    </row>
    <row r="2026" spans="2:5" x14ac:dyDescent="0.35">
      <c r="B2026" s="8" t="s">
        <v>792</v>
      </c>
      <c r="C2026" s="9">
        <v>0.4743242216135734</v>
      </c>
      <c r="D2026" s="9">
        <v>0.27307957257213733</v>
      </c>
      <c r="E2026" s="9">
        <v>7.9327827519282815E-2</v>
      </c>
    </row>
    <row r="2027" spans="2:5" x14ac:dyDescent="0.35">
      <c r="B2027" s="8" t="s">
        <v>793</v>
      </c>
      <c r="C2027" s="10">
        <v>0.51236317185468916</v>
      </c>
      <c r="D2027" s="10">
        <v>0.20463441574749819</v>
      </c>
      <c r="E2027" s="10">
        <v>0.14716174092865059</v>
      </c>
    </row>
    <row r="2028" spans="2:5" x14ac:dyDescent="0.35">
      <c r="B2028" s="8" t="s">
        <v>794</v>
      </c>
      <c r="C2028" s="9">
        <v>0.54901544778928224</v>
      </c>
      <c r="D2028" s="9">
        <v>0.29310955178403897</v>
      </c>
      <c r="E2028" s="9">
        <v>0.10935109805612132</v>
      </c>
    </row>
    <row r="2029" spans="2:5" x14ac:dyDescent="0.35">
      <c r="B2029" s="8" t="s">
        <v>795</v>
      </c>
      <c r="C2029" s="10">
        <v>0.54920471893527567</v>
      </c>
      <c r="D2029" s="10">
        <v>0.26585158214969051</v>
      </c>
      <c r="E2029" s="10">
        <v>0.13772757867681706</v>
      </c>
    </row>
    <row r="2030" spans="2:5" x14ac:dyDescent="0.35">
      <c r="B2030" s="8" t="s">
        <v>796</v>
      </c>
      <c r="C2030" s="9">
        <v>0.51635063276779303</v>
      </c>
      <c r="D2030" s="9">
        <v>0.27488691187187575</v>
      </c>
      <c r="E2030" s="9">
        <v>0.1209019663562247</v>
      </c>
    </row>
    <row r="2031" spans="2:5" x14ac:dyDescent="0.35">
      <c r="B2031" s="8" t="s">
        <v>797</v>
      </c>
      <c r="C2031" s="10">
        <v>0.53400324393213794</v>
      </c>
      <c r="D2031" s="10">
        <v>0.2371440436038211</v>
      </c>
      <c r="E2031" s="10">
        <v>0.21646847717011633</v>
      </c>
    </row>
    <row r="2032" spans="2:5" x14ac:dyDescent="0.35">
      <c r="B2032" s="8" t="s">
        <v>798</v>
      </c>
      <c r="C2032" s="9">
        <v>0.55842146997534503</v>
      </c>
      <c r="D2032" s="9">
        <v>0.30817528679965428</v>
      </c>
      <c r="E2032" s="9">
        <v>0.17312919128933296</v>
      </c>
    </row>
    <row r="2033" spans="2:5" x14ac:dyDescent="0.35">
      <c r="B2033" s="8" t="s">
        <v>799</v>
      </c>
      <c r="C2033" s="10">
        <v>0.45059019626951802</v>
      </c>
      <c r="D2033" s="10">
        <v>0.25934981218182934</v>
      </c>
      <c r="E2033" s="10">
        <v>9.6353912918683587E-2</v>
      </c>
    </row>
    <row r="2034" spans="2:5" x14ac:dyDescent="0.35">
      <c r="B2034" s="8" t="s">
        <v>800</v>
      </c>
      <c r="C2034" s="9">
        <v>0.54609501494969992</v>
      </c>
      <c r="D2034" s="9">
        <v>0.30708460640533547</v>
      </c>
      <c r="E2034" s="9">
        <v>9.980855134209185E-2</v>
      </c>
    </row>
    <row r="2035" spans="2:5" x14ac:dyDescent="0.35">
      <c r="B2035" s="8" t="s">
        <v>801</v>
      </c>
      <c r="C2035" s="10">
        <v>0.5325141475073335</v>
      </c>
      <c r="D2035" s="10">
        <v>0.28869847970288764</v>
      </c>
      <c r="E2035" s="10">
        <v>0.15157442583513098</v>
      </c>
    </row>
    <row r="2036" spans="2:5" x14ac:dyDescent="0.35">
      <c r="B2036" s="8" t="s">
        <v>802</v>
      </c>
      <c r="C2036" s="9">
        <v>0.49765643706538931</v>
      </c>
      <c r="D2036" s="9">
        <v>0.26919806491066689</v>
      </c>
      <c r="E2036" s="9">
        <v>0.1314757549901461</v>
      </c>
    </row>
    <row r="2037" spans="2:5" x14ac:dyDescent="0.35">
      <c r="B2037" s="8" t="s">
        <v>803</v>
      </c>
      <c r="C2037" s="10">
        <v>0.44692022658089203</v>
      </c>
      <c r="D2037" s="10">
        <v>0.28518664639739566</v>
      </c>
      <c r="E2037" s="10">
        <v>0.10467744343153598</v>
      </c>
    </row>
    <row r="2038" spans="2:5" x14ac:dyDescent="0.35">
      <c r="B2038" s="8" t="s">
        <v>804</v>
      </c>
      <c r="C2038" s="9">
        <v>0.57845268389542293</v>
      </c>
      <c r="D2038" s="9">
        <v>0.28669168871994755</v>
      </c>
      <c r="E2038" s="9">
        <v>0.1657848718683852</v>
      </c>
    </row>
    <row r="2039" spans="2:5" x14ac:dyDescent="0.35">
      <c r="B2039" s="8" t="s">
        <v>805</v>
      </c>
      <c r="C2039" s="10">
        <v>0.56440707873591656</v>
      </c>
      <c r="D2039" s="10">
        <v>0.26691132368724563</v>
      </c>
      <c r="E2039" s="10">
        <v>0.15296533196333809</v>
      </c>
    </row>
    <row r="2040" spans="2:5" x14ac:dyDescent="0.35">
      <c r="B2040" s="8" t="s">
        <v>806</v>
      </c>
      <c r="C2040" s="9">
        <v>0.55802110529155902</v>
      </c>
      <c r="D2040" s="9">
        <v>0.28956810251065651</v>
      </c>
      <c r="E2040" s="9">
        <v>0.10578334620276425</v>
      </c>
    </row>
    <row r="2041" spans="2:5" x14ac:dyDescent="0.35">
      <c r="B2041" s="8" t="s">
        <v>807</v>
      </c>
      <c r="C2041" s="10">
        <v>0.53721598296459372</v>
      </c>
      <c r="D2041" s="10">
        <v>0.247892135729055</v>
      </c>
      <c r="E2041" s="10">
        <v>0.16525220781769762</v>
      </c>
    </row>
    <row r="2042" spans="2:5" x14ac:dyDescent="0.35">
      <c r="B2042" s="8" t="s">
        <v>808</v>
      </c>
      <c r="C2042" s="9">
        <v>0.57257582893617276</v>
      </c>
      <c r="D2042" s="9">
        <v>0.25296847933564781</v>
      </c>
      <c r="E2042" s="9">
        <v>0.20560846695140736</v>
      </c>
    </row>
    <row r="2043" spans="2:5" x14ac:dyDescent="0.35">
      <c r="B2043" s="8" t="s">
        <v>809</v>
      </c>
      <c r="C2043" s="10">
        <v>0.48523870245907591</v>
      </c>
      <c r="D2043" s="10">
        <v>0.1807292878769042</v>
      </c>
      <c r="E2043" s="10">
        <v>0.22789014506268726</v>
      </c>
    </row>
    <row r="2044" spans="2:5" x14ac:dyDescent="0.35">
      <c r="B2044" s="8" t="s">
        <v>810</v>
      </c>
      <c r="C2044" s="9">
        <v>0.54697800390435447</v>
      </c>
      <c r="D2044" s="9">
        <v>0.26199850127158625</v>
      </c>
      <c r="E2044" s="9">
        <v>9.7396521277153619E-2</v>
      </c>
    </row>
    <row r="2045" spans="2:5" x14ac:dyDescent="0.35">
      <c r="B2045" s="8" t="s">
        <v>811</v>
      </c>
      <c r="C2045" s="10">
        <v>0.54300285779444712</v>
      </c>
      <c r="D2045" s="10">
        <v>0.20754546781651226</v>
      </c>
      <c r="E2045" s="10">
        <v>0.16983573635264945</v>
      </c>
    </row>
    <row r="2046" spans="2:5" x14ac:dyDescent="0.35">
      <c r="B2046" s="8" t="s">
        <v>812</v>
      </c>
      <c r="C2046" s="9">
        <v>0.54467657717156748</v>
      </c>
      <c r="D2046" s="9">
        <v>0.29897710564737556</v>
      </c>
      <c r="E2046" s="9">
        <v>0.14113956727983054</v>
      </c>
    </row>
    <row r="2047" spans="2:5" x14ac:dyDescent="0.35">
      <c r="B2047" s="8" t="s">
        <v>813</v>
      </c>
      <c r="C2047" s="10">
        <v>0.40206393815468999</v>
      </c>
      <c r="D2047" s="10">
        <v>0.19043489659525278</v>
      </c>
      <c r="E2047" s="10">
        <v>9.9298762333464879E-2</v>
      </c>
    </row>
    <row r="2048" spans="2:5" x14ac:dyDescent="0.35">
      <c r="B2048" s="8" t="s">
        <v>814</v>
      </c>
      <c r="C2048" s="9">
        <v>0.57415768880155493</v>
      </c>
      <c r="D2048" s="9">
        <v>0.30860839812254032</v>
      </c>
      <c r="E2048" s="9">
        <v>0.14330409119876292</v>
      </c>
    </row>
    <row r="2049" spans="2:5" x14ac:dyDescent="0.35">
      <c r="B2049" s="8" t="s">
        <v>815</v>
      </c>
      <c r="C2049" s="10">
        <v>0.51172846845382847</v>
      </c>
      <c r="D2049" s="10">
        <v>0.21724010757047824</v>
      </c>
      <c r="E2049" s="10">
        <v>0.1540923196305431</v>
      </c>
    </row>
    <row r="2050" spans="2:5" x14ac:dyDescent="0.35">
      <c r="B2050" s="8" t="s">
        <v>816</v>
      </c>
      <c r="C2050" s="9">
        <v>0.4885984116132715</v>
      </c>
      <c r="D2050" s="9">
        <v>0.24785825300097836</v>
      </c>
      <c r="E2050" s="9">
        <v>5.9539813759953403E-2</v>
      </c>
    </row>
    <row r="2051" spans="2:5" x14ac:dyDescent="0.35">
      <c r="B2051" s="8" t="s">
        <v>817</v>
      </c>
      <c r="C2051" s="10">
        <v>0.59189010294803368</v>
      </c>
      <c r="D2051" s="10">
        <v>0.3068832752623033</v>
      </c>
      <c r="E2051" s="10">
        <v>0.16593811951638832</v>
      </c>
    </row>
    <row r="2052" spans="2:5" x14ac:dyDescent="0.35">
      <c r="B2052" s="8" t="s">
        <v>818</v>
      </c>
      <c r="C2052" s="9">
        <v>0.54828047236586364</v>
      </c>
      <c r="D2052" s="9">
        <v>0.30580362423704932</v>
      </c>
      <c r="E2052" s="9">
        <v>0.1495509530122526</v>
      </c>
    </row>
    <row r="2053" spans="2:5" x14ac:dyDescent="0.35">
      <c r="B2053" s="8" t="s">
        <v>819</v>
      </c>
      <c r="C2053" s="10">
        <v>0.5340839750771148</v>
      </c>
      <c r="D2053" s="10">
        <v>0.27354305405472029</v>
      </c>
      <c r="E2053" s="10">
        <v>0.14154251378214522</v>
      </c>
    </row>
    <row r="2054" spans="2:5" x14ac:dyDescent="0.35">
      <c r="B2054" s="8" t="s">
        <v>820</v>
      </c>
      <c r="C2054" s="9">
        <v>0.61214010505318883</v>
      </c>
      <c r="D2054" s="9">
        <v>0.27745754153492563</v>
      </c>
      <c r="E2054" s="9">
        <v>0.14557924321071319</v>
      </c>
    </row>
    <row r="2055" spans="2:5" x14ac:dyDescent="0.35">
      <c r="B2055" s="8" t="s">
        <v>821</v>
      </c>
      <c r="C2055" s="10">
        <v>0.54091635202212585</v>
      </c>
      <c r="D2055" s="10">
        <v>0.16657320441395651</v>
      </c>
      <c r="E2055" s="10">
        <v>0.22178779215060837</v>
      </c>
    </row>
    <row r="2056" spans="2:5" x14ac:dyDescent="0.35">
      <c r="B2056" s="8" t="s">
        <v>822</v>
      </c>
      <c r="C2056" s="9">
        <v>0.54395578942352996</v>
      </c>
      <c r="D2056" s="9">
        <v>0.26903921840382722</v>
      </c>
      <c r="E2056" s="9">
        <v>0.15738195312249698</v>
      </c>
    </row>
    <row r="2057" spans="2:5" x14ac:dyDescent="0.35">
      <c r="B2057" s="8" t="s">
        <v>823</v>
      </c>
      <c r="C2057" s="10">
        <v>0.53043206330532189</v>
      </c>
      <c r="D2057" s="10">
        <v>0.32395699122587379</v>
      </c>
      <c r="E2057" s="10">
        <v>6.5973477401011088E-2</v>
      </c>
    </row>
    <row r="2058" spans="2:5" x14ac:dyDescent="0.35">
      <c r="B2058" s="8" t="s">
        <v>824</v>
      </c>
      <c r="C2058" s="9">
        <v>0.47512255034552847</v>
      </c>
      <c r="D2058" s="9">
        <v>0.25495098062576577</v>
      </c>
      <c r="E2058" s="9">
        <v>5.2382816331651386E-2</v>
      </c>
    </row>
    <row r="2059" spans="2:5" x14ac:dyDescent="0.35">
      <c r="B2059" s="8" t="s">
        <v>825</v>
      </c>
      <c r="C2059" s="10">
        <v>0.46187969878648072</v>
      </c>
      <c r="D2059" s="10">
        <v>0.25785968452840619</v>
      </c>
      <c r="E2059" s="10">
        <v>0.13451860834662813</v>
      </c>
    </row>
    <row r="2060" spans="2:5" x14ac:dyDescent="0.35">
      <c r="B2060" s="8" t="s">
        <v>826</v>
      </c>
      <c r="C2060" s="9">
        <v>0.54947984556191776</v>
      </c>
      <c r="D2060" s="9">
        <v>0.27060088799900672</v>
      </c>
      <c r="E2060" s="9">
        <v>0.2320532820014887</v>
      </c>
    </row>
    <row r="2061" spans="2:5" x14ac:dyDescent="0.35">
      <c r="B2061" s="8" t="s">
        <v>827</v>
      </c>
      <c r="C2061" s="10">
        <v>0.49725091062644505</v>
      </c>
      <c r="D2061" s="10">
        <v>0.2340208944682651</v>
      </c>
      <c r="E2061" s="10">
        <v>0.18691606609455008</v>
      </c>
    </row>
    <row r="2062" spans="2:5" x14ac:dyDescent="0.35">
      <c r="B2062" s="8" t="s">
        <v>828</v>
      </c>
      <c r="C2062" s="9">
        <v>0.65610684454730461</v>
      </c>
      <c r="D2062" s="9">
        <v>0.20704650430964203</v>
      </c>
      <c r="E2062" s="9">
        <v>0.33055516376287353</v>
      </c>
    </row>
    <row r="2063" spans="2:5" x14ac:dyDescent="0.35">
      <c r="B2063" s="8" t="s">
        <v>829</v>
      </c>
      <c r="C2063" s="10">
        <v>0.62092795155707481</v>
      </c>
      <c r="D2063" s="10">
        <v>0.28613365199008378</v>
      </c>
      <c r="E2063" s="10">
        <v>0.15445685576722096</v>
      </c>
    </row>
    <row r="2064" spans="2:5" x14ac:dyDescent="0.35">
      <c r="B2064" s="8" t="s">
        <v>830</v>
      </c>
      <c r="C2064" s="9">
        <v>0.56192020697516332</v>
      </c>
      <c r="D2064" s="9">
        <v>0.24021023780084488</v>
      </c>
      <c r="E2064" s="9">
        <v>0.20121348111393708</v>
      </c>
    </row>
    <row r="2065" spans="2:5" x14ac:dyDescent="0.35">
      <c r="B2065" s="8" t="s">
        <v>831</v>
      </c>
      <c r="C2065" s="10">
        <v>0.63479474923603763</v>
      </c>
      <c r="D2065" s="10">
        <v>0.28985914154257014</v>
      </c>
      <c r="E2065" s="10">
        <v>0.13731162978493713</v>
      </c>
    </row>
    <row r="2066" spans="2:5" x14ac:dyDescent="0.35">
      <c r="B2066" s="8" t="s">
        <v>832</v>
      </c>
      <c r="C2066" s="9">
        <v>0.53503444920581489</v>
      </c>
      <c r="D2066" s="9">
        <v>0.30256736069503259</v>
      </c>
      <c r="E2066" s="9">
        <v>0.12650765880999298</v>
      </c>
    </row>
    <row r="2067" spans="2:5" x14ac:dyDescent="0.35">
      <c r="B2067" s="8" t="s">
        <v>833</v>
      </c>
      <c r="C2067" s="10">
        <v>0.60226824922796107</v>
      </c>
      <c r="D2067" s="10">
        <v>0.25441285076455766</v>
      </c>
      <c r="E2067" s="10">
        <v>0.12544548598797362</v>
      </c>
    </row>
    <row r="2068" spans="2:5" x14ac:dyDescent="0.35">
      <c r="B2068" s="8" t="s">
        <v>834</v>
      </c>
      <c r="C2068" s="9">
        <v>0.57422088162239726</v>
      </c>
      <c r="D2068" s="9">
        <v>0.21127522082962119</v>
      </c>
      <c r="E2068" s="9">
        <v>0.22010357335720954</v>
      </c>
    </row>
    <row r="2069" spans="2:5" x14ac:dyDescent="0.35">
      <c r="B2069" s="8" t="s">
        <v>835</v>
      </c>
      <c r="C2069" s="10">
        <v>0.50425998790773152</v>
      </c>
      <c r="D2069" s="10">
        <v>0.28811730820136683</v>
      </c>
      <c r="E2069" s="10">
        <v>0.16904599421435818</v>
      </c>
    </row>
    <row r="2070" spans="2:5" x14ac:dyDescent="0.35">
      <c r="B2070" s="8" t="s">
        <v>836</v>
      </c>
      <c r="C2070" s="9">
        <v>0.42692981516874295</v>
      </c>
      <c r="D2070" s="9">
        <v>0.26330977397106553</v>
      </c>
      <c r="E2070" s="9">
        <v>0.11566116633801758</v>
      </c>
    </row>
    <row r="2071" spans="2:5" x14ac:dyDescent="0.35">
      <c r="B2071" s="8" t="s">
        <v>837</v>
      </c>
      <c r="C2071" s="10">
        <v>0.51169637290036429</v>
      </c>
      <c r="D2071" s="10">
        <v>0.18663056903534103</v>
      </c>
      <c r="E2071" s="10">
        <v>0.21880950387306941</v>
      </c>
    </row>
    <row r="2072" spans="2:5" x14ac:dyDescent="0.35">
      <c r="B2072" s="8" t="s">
        <v>838</v>
      </c>
      <c r="C2072" s="9">
        <v>0.56175447993013716</v>
      </c>
      <c r="D2072" s="9">
        <v>0.24847219565173378</v>
      </c>
      <c r="E2072" s="9">
        <v>0.20175860045321919</v>
      </c>
    </row>
    <row r="2073" spans="2:5" x14ac:dyDescent="0.35">
      <c r="B2073" s="8" t="s">
        <v>839</v>
      </c>
      <c r="C2073" s="10">
        <v>0.55498270728554677</v>
      </c>
      <c r="D2073" s="10">
        <v>0.32627132037079842</v>
      </c>
      <c r="E2073" s="10">
        <v>0.11687289652354198</v>
      </c>
    </row>
    <row r="2074" spans="2:5" x14ac:dyDescent="0.35">
      <c r="B2074" s="8" t="s">
        <v>840</v>
      </c>
      <c r="C2074" s="9">
        <v>0.50742264498847867</v>
      </c>
      <c r="D2074" s="9">
        <v>0.24096942739535485</v>
      </c>
      <c r="E2074" s="9">
        <v>0.11930352887998445</v>
      </c>
    </row>
    <row r="2075" spans="2:5" x14ac:dyDescent="0.35">
      <c r="B2075" s="8" t="s">
        <v>841</v>
      </c>
      <c r="C2075" s="10">
        <v>0.54459698464875894</v>
      </c>
      <c r="D2075" s="10">
        <v>0.21380624188066988</v>
      </c>
      <c r="E2075" s="10">
        <v>0.17179032469528779</v>
      </c>
    </row>
    <row r="2076" spans="2:5" x14ac:dyDescent="0.35">
      <c r="B2076" s="8" t="s">
        <v>842</v>
      </c>
      <c r="C2076" s="9">
        <v>0.60636160610282652</v>
      </c>
      <c r="D2076" s="9">
        <v>0.28082012911449261</v>
      </c>
      <c r="E2076" s="9">
        <v>0.22594228261899776</v>
      </c>
    </row>
    <row r="2077" spans="2:5" x14ac:dyDescent="0.35">
      <c r="B2077" s="8" t="s">
        <v>843</v>
      </c>
      <c r="C2077" s="10">
        <v>0.51940583113051164</v>
      </c>
      <c r="D2077" s="10">
        <v>0.20564071783283583</v>
      </c>
      <c r="E2077" s="10">
        <v>0.19287741019942661</v>
      </c>
    </row>
    <row r="2078" spans="2:5" x14ac:dyDescent="0.35">
      <c r="B2078" s="8" t="s">
        <v>844</v>
      </c>
      <c r="C2078" s="9">
        <v>0.56318619632297617</v>
      </c>
      <c r="D2078" s="9">
        <v>0.25629988231618206</v>
      </c>
      <c r="E2078" s="9">
        <v>0.11794114656090698</v>
      </c>
    </row>
    <row r="2079" spans="2:5" x14ac:dyDescent="0.35">
      <c r="B2079" s="8" t="s">
        <v>845</v>
      </c>
      <c r="C2079" s="10">
        <v>0.63308327920259788</v>
      </c>
      <c r="D2079" s="10">
        <v>0.23289164700711748</v>
      </c>
      <c r="E2079" s="10">
        <v>0.18708981517192769</v>
      </c>
    </row>
    <row r="2080" spans="2:5" x14ac:dyDescent="0.35">
      <c r="B2080" s="8" t="s">
        <v>846</v>
      </c>
      <c r="C2080" s="9">
        <v>0.52598661502096844</v>
      </c>
      <c r="D2080" s="9">
        <v>0.25663899518734146</v>
      </c>
      <c r="E2080" s="9">
        <v>0.13926391496446852</v>
      </c>
    </row>
    <row r="2081" spans="2:5" x14ac:dyDescent="0.35">
      <c r="B2081" s="8" t="s">
        <v>847</v>
      </c>
      <c r="C2081" s="10">
        <v>0.50739856011254558</v>
      </c>
      <c r="D2081" s="10">
        <v>0.26699870625350264</v>
      </c>
      <c r="E2081" s="10">
        <v>0.1449892783172809</v>
      </c>
    </row>
    <row r="2082" spans="2:5" x14ac:dyDescent="0.35">
      <c r="B2082" s="8" t="s">
        <v>848</v>
      </c>
      <c r="C2082" s="9">
        <v>0.63777772356194451</v>
      </c>
      <c r="D2082" s="9">
        <v>0.2881693956631865</v>
      </c>
      <c r="E2082" s="9">
        <v>0.189369550614091</v>
      </c>
    </row>
    <row r="2083" spans="2:5" x14ac:dyDescent="0.35">
      <c r="B2083" s="8" t="s">
        <v>849</v>
      </c>
      <c r="C2083" s="10">
        <v>0.49567354951930653</v>
      </c>
      <c r="D2083" s="10">
        <v>0.17021666679901326</v>
      </c>
      <c r="E2083" s="10">
        <v>0.22354699538302245</v>
      </c>
    </row>
    <row r="2084" spans="2:5" x14ac:dyDescent="0.35">
      <c r="B2084" s="8" t="s">
        <v>850</v>
      </c>
      <c r="C2084" s="9">
        <v>0.58124849086522723</v>
      </c>
      <c r="D2084" s="9">
        <v>0.33494503927317631</v>
      </c>
      <c r="E2084" s="9">
        <v>0.12967289403024682</v>
      </c>
    </row>
    <row r="2085" spans="2:5" x14ac:dyDescent="0.35">
      <c r="B2085" s="8" t="s">
        <v>851</v>
      </c>
      <c r="C2085" s="10">
        <v>0.46745394607636898</v>
      </c>
      <c r="D2085" s="10">
        <v>0.21202358108411939</v>
      </c>
      <c r="E2085" s="10">
        <v>0.151311614893333</v>
      </c>
    </row>
    <row r="2086" spans="2:5" x14ac:dyDescent="0.35">
      <c r="B2086" s="8" t="s">
        <v>852</v>
      </c>
      <c r="C2086" s="9">
        <v>0.4965811958826693</v>
      </c>
      <c r="D2086" s="9">
        <v>0.2849428130574142</v>
      </c>
      <c r="E2086" s="9">
        <v>0.13732019321552438</v>
      </c>
    </row>
    <row r="2087" spans="2:5" x14ac:dyDescent="0.35">
      <c r="B2087" s="8" t="s">
        <v>853</v>
      </c>
      <c r="C2087" s="10">
        <v>0.61694026631775134</v>
      </c>
      <c r="D2087" s="10">
        <v>0.32463314833631923</v>
      </c>
      <c r="E2087" s="10">
        <v>0.15045744920966345</v>
      </c>
    </row>
    <row r="2088" spans="2:5" x14ac:dyDescent="0.35">
      <c r="B2088" s="8" t="s">
        <v>854</v>
      </c>
      <c r="C2088" s="9">
        <v>0.53846236002189984</v>
      </c>
      <c r="D2088" s="9">
        <v>0.21596353930330442</v>
      </c>
      <c r="E2088" s="9">
        <v>0.1460039967521457</v>
      </c>
    </row>
    <row r="2089" spans="2:5" x14ac:dyDescent="0.35">
      <c r="B2089" s="8" t="s">
        <v>855</v>
      </c>
      <c r="C2089" s="10">
        <v>0.56644664305802084</v>
      </c>
      <c r="D2089" s="10">
        <v>0.23002000483746354</v>
      </c>
      <c r="E2089" s="10">
        <v>0.13917792578514288</v>
      </c>
    </row>
    <row r="2090" spans="2:5" x14ac:dyDescent="0.35">
      <c r="B2090" s="8" t="s">
        <v>856</v>
      </c>
      <c r="C2090" s="9">
        <v>0.51692023757669403</v>
      </c>
      <c r="D2090" s="9">
        <v>0.2542831771805722</v>
      </c>
      <c r="E2090" s="9">
        <v>0.12168516083231126</v>
      </c>
    </row>
    <row r="2091" spans="2:5" x14ac:dyDescent="0.35">
      <c r="B2091" s="8" t="s">
        <v>857</v>
      </c>
      <c r="C2091" s="10">
        <v>0.47382199099474692</v>
      </c>
      <c r="D2091" s="10">
        <v>0.13741035834153992</v>
      </c>
      <c r="E2091" s="10">
        <v>0.19894684604116733</v>
      </c>
    </row>
    <row r="2092" spans="2:5" x14ac:dyDescent="0.35">
      <c r="B2092" s="8" t="s">
        <v>858</v>
      </c>
      <c r="C2092" s="9">
        <v>0.58308560767796647</v>
      </c>
      <c r="D2092" s="9">
        <v>0.24346358494298936</v>
      </c>
      <c r="E2092" s="9">
        <v>0.22184204371470567</v>
      </c>
    </row>
    <row r="2093" spans="2:5" x14ac:dyDescent="0.35">
      <c r="B2093" s="8" t="s">
        <v>859</v>
      </c>
      <c r="C2093" s="10">
        <v>0.50806379305680294</v>
      </c>
      <c r="D2093" s="10">
        <v>0.2033611258311987</v>
      </c>
      <c r="E2093" s="10">
        <v>0.17311476622759775</v>
      </c>
    </row>
    <row r="2094" spans="2:5" x14ac:dyDescent="0.35">
      <c r="B2094" s="8" t="s">
        <v>860</v>
      </c>
      <c r="C2094" s="9">
        <v>0.59662138153593958</v>
      </c>
      <c r="D2094" s="9">
        <v>0.27945515306731616</v>
      </c>
      <c r="E2094" s="9">
        <v>0.21798292036051395</v>
      </c>
    </row>
    <row r="2095" spans="2:5" x14ac:dyDescent="0.35">
      <c r="B2095" s="8" t="s">
        <v>861</v>
      </c>
      <c r="C2095" s="10">
        <v>0.50411824454067022</v>
      </c>
      <c r="D2095" s="10">
        <v>0.20120069630245335</v>
      </c>
      <c r="E2095" s="10">
        <v>0.16026457060658741</v>
      </c>
    </row>
    <row r="2096" spans="2:5" x14ac:dyDescent="0.35">
      <c r="B2096" s="8" t="s">
        <v>862</v>
      </c>
      <c r="C2096" s="9">
        <v>0.60161192324810542</v>
      </c>
      <c r="D2096" s="9">
        <v>0.25298865873116089</v>
      </c>
      <c r="E2096" s="9">
        <v>0.14271069930158936</v>
      </c>
    </row>
    <row r="2097" spans="2:5" x14ac:dyDescent="0.35">
      <c r="B2097" s="8" t="s">
        <v>863</v>
      </c>
      <c r="C2097" s="10">
        <v>0.56708067537368845</v>
      </c>
      <c r="D2097" s="10">
        <v>0.31398409805939004</v>
      </c>
      <c r="E2097" s="10">
        <v>0.14349702921849739</v>
      </c>
    </row>
    <row r="2098" spans="2:5" x14ac:dyDescent="0.35">
      <c r="B2098" s="8" t="s">
        <v>864</v>
      </c>
      <c r="C2098" s="9">
        <v>0.51559078551491078</v>
      </c>
      <c r="D2098" s="9">
        <v>0.29334369817844447</v>
      </c>
      <c r="E2098" s="9">
        <v>0.14012102639780449</v>
      </c>
    </row>
    <row r="2099" spans="2:5" x14ac:dyDescent="0.35">
      <c r="B2099" s="8" t="s">
        <v>865</v>
      </c>
      <c r="C2099" s="10">
        <v>0.62187686581851831</v>
      </c>
      <c r="D2099" s="10">
        <v>0.25351255996128058</v>
      </c>
      <c r="E2099" s="10">
        <v>0.17769503215066276</v>
      </c>
    </row>
    <row r="2100" spans="2:5" x14ac:dyDescent="0.35">
      <c r="B2100" s="8" t="s">
        <v>866</v>
      </c>
      <c r="C2100" s="9">
        <v>0.50807583116843968</v>
      </c>
      <c r="D2100" s="9">
        <v>0.26320109510079448</v>
      </c>
      <c r="E2100" s="9">
        <v>0.18430352746063255</v>
      </c>
    </row>
    <row r="2101" spans="2:5" x14ac:dyDescent="0.35">
      <c r="B2101" s="8" t="s">
        <v>867</v>
      </c>
      <c r="C2101" s="10">
        <v>0.50460960826196599</v>
      </c>
      <c r="D2101" s="10">
        <v>0.28940086194048159</v>
      </c>
      <c r="E2101" s="10">
        <v>8.4335720271534978E-2</v>
      </c>
    </row>
    <row r="2102" spans="2:5" x14ac:dyDescent="0.35">
      <c r="B2102" s="8" t="s">
        <v>868</v>
      </c>
      <c r="C2102" s="9">
        <v>0.4870953968437497</v>
      </c>
      <c r="D2102" s="9">
        <v>0.26945567171595186</v>
      </c>
      <c r="E2102" s="9">
        <v>0.14561504167863532</v>
      </c>
    </row>
    <row r="2103" spans="2:5" x14ac:dyDescent="0.35">
      <c r="B2103" s="8" t="s">
        <v>869</v>
      </c>
      <c r="C2103" s="10">
        <v>0.53220061887409242</v>
      </c>
      <c r="D2103" s="10">
        <v>0.21105784390786103</v>
      </c>
      <c r="E2103" s="10">
        <v>0.16052404525234942</v>
      </c>
    </row>
    <row r="2104" spans="2:5" x14ac:dyDescent="0.35">
      <c r="B2104" s="8" t="s">
        <v>870</v>
      </c>
      <c r="C2104" s="9">
        <v>0.46226474535326151</v>
      </c>
      <c r="D2104" s="9">
        <v>0.27286459025857895</v>
      </c>
      <c r="E2104" s="9">
        <v>7.9192012170012163E-2</v>
      </c>
    </row>
    <row r="2105" spans="2:5" x14ac:dyDescent="0.35">
      <c r="B2105" s="8" t="s">
        <v>871</v>
      </c>
      <c r="C2105" s="10">
        <v>0.59189112133712618</v>
      </c>
      <c r="D2105" s="10">
        <v>0.125523127231537</v>
      </c>
      <c r="E2105" s="10">
        <v>0.26009190979027053</v>
      </c>
    </row>
    <row r="2106" spans="2:5" x14ac:dyDescent="0.35">
      <c r="B2106" s="8" t="s">
        <v>872</v>
      </c>
      <c r="C2106" s="9">
        <v>0.51316361114922349</v>
      </c>
      <c r="D2106" s="9">
        <v>0.2458855880907509</v>
      </c>
      <c r="E2106" s="9">
        <v>0.12548372001430949</v>
      </c>
    </row>
    <row r="2107" spans="2:5" x14ac:dyDescent="0.35">
      <c r="B2107" s="8" t="s">
        <v>873</v>
      </c>
      <c r="C2107" s="10">
        <v>0.52467066225765824</v>
      </c>
      <c r="D2107" s="10">
        <v>0.2793846078585453</v>
      </c>
      <c r="E2107" s="10">
        <v>8.4704430925859886E-2</v>
      </c>
    </row>
    <row r="2108" spans="2:5" x14ac:dyDescent="0.35">
      <c r="B2108" s="8" t="s">
        <v>874</v>
      </c>
      <c r="C2108" s="9">
        <v>0.50852221799813757</v>
      </c>
      <c r="D2108" s="9">
        <v>0.33059942478936766</v>
      </c>
      <c r="E2108" s="9">
        <v>8.4936869041945195E-2</v>
      </c>
    </row>
    <row r="2109" spans="2:5" x14ac:dyDescent="0.35">
      <c r="B2109" s="8" t="s">
        <v>875</v>
      </c>
      <c r="C2109" s="10">
        <v>0.47319750419220602</v>
      </c>
      <c r="D2109" s="10">
        <v>0.18622319809842208</v>
      </c>
      <c r="E2109" s="10">
        <v>0.16297262121663891</v>
      </c>
    </row>
    <row r="2110" spans="2:5" x14ac:dyDescent="0.35">
      <c r="B2110" s="8" t="s">
        <v>876</v>
      </c>
      <c r="C2110" s="9">
        <v>0.56282100514775835</v>
      </c>
      <c r="D2110" s="9">
        <v>0.27951392125315011</v>
      </c>
      <c r="E2110" s="9">
        <v>0.12725178753107508</v>
      </c>
    </row>
    <row r="2111" spans="2:5" x14ac:dyDescent="0.35">
      <c r="B2111" s="8" t="s">
        <v>877</v>
      </c>
      <c r="C2111" s="10">
        <v>0.63978372146391005</v>
      </c>
      <c r="D2111" s="10">
        <v>0.25487152276021713</v>
      </c>
      <c r="E2111" s="10">
        <v>0.21058482960976407</v>
      </c>
    </row>
    <row r="2112" spans="2:5" x14ac:dyDescent="0.35">
      <c r="B2112" s="8" t="s">
        <v>878</v>
      </c>
      <c r="C2112" s="9">
        <v>0.43596137024991777</v>
      </c>
      <c r="D2112" s="9">
        <v>0.27141235136941744</v>
      </c>
      <c r="E2112" s="9">
        <v>0.13229808433292409</v>
      </c>
    </row>
    <row r="2113" spans="2:5" x14ac:dyDescent="0.35">
      <c r="B2113" s="8" t="s">
        <v>879</v>
      </c>
      <c r="C2113" s="10">
        <v>0.53647867903988267</v>
      </c>
      <c r="D2113" s="10">
        <v>0.21465584427600404</v>
      </c>
      <c r="E2113" s="10">
        <v>0.14609517513249581</v>
      </c>
    </row>
    <row r="2114" spans="2:5" x14ac:dyDescent="0.35">
      <c r="B2114" s="8" t="s">
        <v>880</v>
      </c>
      <c r="C2114" s="9">
        <v>0.57132865019004608</v>
      </c>
      <c r="D2114" s="9">
        <v>0.30495468961662886</v>
      </c>
      <c r="E2114" s="9">
        <v>7.8931906348637906E-2</v>
      </c>
    </row>
    <row r="2115" spans="2:5" x14ac:dyDescent="0.35">
      <c r="B2115" s="8" t="s">
        <v>881</v>
      </c>
      <c r="C2115" s="10">
        <v>0.48202193125467685</v>
      </c>
      <c r="D2115" s="10">
        <v>0.31498374097432286</v>
      </c>
      <c r="E2115" s="10">
        <v>0.11343902949991923</v>
      </c>
    </row>
    <row r="2116" spans="2:5" x14ac:dyDescent="0.35">
      <c r="B2116" s="8" t="s">
        <v>882</v>
      </c>
      <c r="C2116" s="9">
        <v>0.60830381651816756</v>
      </c>
      <c r="D2116" s="9">
        <v>0.26009952304779227</v>
      </c>
      <c r="E2116" s="9">
        <v>0.21913604223586763</v>
      </c>
    </row>
    <row r="2117" spans="2:5" x14ac:dyDescent="0.35">
      <c r="B2117" s="8" t="s">
        <v>883</v>
      </c>
      <c r="C2117" s="10">
        <v>0.50704397795597367</v>
      </c>
      <c r="D2117" s="10">
        <v>0.16845638433124421</v>
      </c>
      <c r="E2117" s="10">
        <v>0.20730394148835035</v>
      </c>
    </row>
    <row r="2118" spans="2:5" x14ac:dyDescent="0.35">
      <c r="B2118" s="8" t="s">
        <v>884</v>
      </c>
      <c r="C2118" s="9">
        <v>0.5213858544920601</v>
      </c>
      <c r="D2118" s="9">
        <v>0.22396842516435866</v>
      </c>
      <c r="E2118" s="9">
        <v>0.1993680152794744</v>
      </c>
    </row>
    <row r="2119" spans="2:5" x14ac:dyDescent="0.35">
      <c r="B2119" s="8" t="s">
        <v>885</v>
      </c>
      <c r="C2119" s="10">
        <v>0.59706286084076976</v>
      </c>
      <c r="D2119" s="10">
        <v>0.29285729810847788</v>
      </c>
      <c r="E2119" s="10">
        <v>0.15153093490664263</v>
      </c>
    </row>
    <row r="2120" spans="2:5" x14ac:dyDescent="0.35">
      <c r="B2120" s="8" t="s">
        <v>886</v>
      </c>
      <c r="C2120" s="9">
        <v>0.51420977267877721</v>
      </c>
      <c r="D2120" s="9">
        <v>0.27316848744027789</v>
      </c>
      <c r="E2120" s="9">
        <v>0.11277077815321468</v>
      </c>
    </row>
    <row r="2121" spans="2:5" x14ac:dyDescent="0.35">
      <c r="B2121" s="8" t="s">
        <v>887</v>
      </c>
      <c r="C2121" s="10">
        <v>0.56218122578567065</v>
      </c>
      <c r="D2121" s="10">
        <v>0.22843494147186205</v>
      </c>
      <c r="E2121" s="10">
        <v>0.1574992995270226</v>
      </c>
    </row>
    <row r="2122" spans="2:5" x14ac:dyDescent="0.35">
      <c r="B2122" s="8" t="s">
        <v>888</v>
      </c>
      <c r="C2122" s="9">
        <v>0.52900234287553627</v>
      </c>
      <c r="D2122" s="9">
        <v>0.27406019944240934</v>
      </c>
      <c r="E2122" s="9">
        <v>0.14917199614488905</v>
      </c>
    </row>
    <row r="2123" spans="2:5" x14ac:dyDescent="0.35">
      <c r="B2123" s="8" t="s">
        <v>889</v>
      </c>
      <c r="C2123" s="10">
        <v>0.59615066071397793</v>
      </c>
      <c r="D2123" s="10">
        <v>0.28873595743222191</v>
      </c>
      <c r="E2123" s="10">
        <v>0.17594556489412044</v>
      </c>
    </row>
    <row r="2124" spans="2:5" x14ac:dyDescent="0.35">
      <c r="B2124" s="8" t="s">
        <v>890</v>
      </c>
      <c r="C2124" s="9">
        <v>0.5183926785296582</v>
      </c>
      <c r="D2124" s="9">
        <v>0.31187401439564016</v>
      </c>
      <c r="E2124" s="9">
        <v>0.10318950445263825</v>
      </c>
    </row>
    <row r="2125" spans="2:5" x14ac:dyDescent="0.35">
      <c r="B2125" s="8" t="s">
        <v>891</v>
      </c>
      <c r="C2125" s="10">
        <v>0.48356826854118362</v>
      </c>
      <c r="D2125" s="10">
        <v>0.21554650259477554</v>
      </c>
      <c r="E2125" s="10">
        <v>0.13822646252622145</v>
      </c>
    </row>
    <row r="2126" spans="2:5" x14ac:dyDescent="0.35">
      <c r="B2126" s="8" t="s">
        <v>892</v>
      </c>
      <c r="C2126" s="9">
        <v>0.5364154636986509</v>
      </c>
      <c r="D2126" s="9">
        <v>0.26789100862920273</v>
      </c>
      <c r="E2126" s="9">
        <v>0.13933946636257316</v>
      </c>
    </row>
    <row r="2127" spans="2:5" x14ac:dyDescent="0.35">
      <c r="B2127" s="8" t="s">
        <v>893</v>
      </c>
      <c r="C2127" s="10">
        <v>0.52885830532360811</v>
      </c>
      <c r="D2127" s="10">
        <v>0.23545119809023884</v>
      </c>
      <c r="E2127" s="10">
        <v>0.2134497659142085</v>
      </c>
    </row>
    <row r="2128" spans="2:5" ht="10" customHeight="1" x14ac:dyDescent="0.35"/>
    <row r="2130" spans="2:21" ht="15.5" x14ac:dyDescent="0.35">
      <c r="B2130" s="11" t="s">
        <v>13</v>
      </c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  <c r="S2130" s="2"/>
      <c r="T2130" s="2"/>
      <c r="U2130" s="2"/>
    </row>
    <row r="2131" spans="2:21" ht="5.15" customHeight="1" x14ac:dyDescent="0.35"/>
    <row r="2133" spans="2:21" x14ac:dyDescent="0.35">
      <c r="B2133" s="12" t="s">
        <v>379</v>
      </c>
    </row>
    <row r="2134" spans="2:21" ht="5.15" customHeight="1" x14ac:dyDescent="0.35"/>
    <row r="2135" spans="2:21" x14ac:dyDescent="0.35">
      <c r="B2135" s="7" t="s">
        <v>4</v>
      </c>
      <c r="C2135" s="8" t="s">
        <v>380</v>
      </c>
      <c r="D2135" s="8" t="s">
        <v>381</v>
      </c>
      <c r="E2135" s="8" t="s">
        <v>382</v>
      </c>
      <c r="F2135" s="8" t="s">
        <v>383</v>
      </c>
      <c r="G2135" s="8" t="s">
        <v>384</v>
      </c>
    </row>
    <row r="2136" spans="2:21" x14ac:dyDescent="0.35">
      <c r="B2136" s="8" t="s">
        <v>894</v>
      </c>
      <c r="C2136" s="9">
        <v>0.88544872908051375</v>
      </c>
      <c r="D2136" s="9">
        <v>0.88455777924453949</v>
      </c>
      <c r="E2136" s="9">
        <v>1.873209532732744E-2</v>
      </c>
      <c r="F2136" s="9">
        <v>47.269070203202041</v>
      </c>
      <c r="G2136" s="13">
        <v>5.6843418860808015E-14</v>
      </c>
    </row>
    <row r="2137" spans="2:21" x14ac:dyDescent="0.35">
      <c r="B2137" s="8" t="s">
        <v>895</v>
      </c>
      <c r="C2137" s="10">
        <v>0.84266742766145819</v>
      </c>
      <c r="D2137" s="10">
        <v>0.84320945349410181</v>
      </c>
      <c r="E2137" s="10">
        <v>1.9105763567279742E-2</v>
      </c>
      <c r="F2137" s="10">
        <v>44.105404355814308</v>
      </c>
      <c r="G2137" s="15">
        <v>5.6843418860808015E-14</v>
      </c>
    </row>
    <row r="2138" spans="2:21" x14ac:dyDescent="0.35">
      <c r="B2138" s="8" t="s">
        <v>896</v>
      </c>
      <c r="C2138" s="9">
        <v>0.99999999999999911</v>
      </c>
      <c r="D2138" s="9">
        <v>1.0000000000000002</v>
      </c>
      <c r="E2138" s="9">
        <v>3.3852919301740486E-15</v>
      </c>
      <c r="F2138" s="9" t="s">
        <v>4</v>
      </c>
      <c r="G2138" s="13" t="s">
        <v>4</v>
      </c>
    </row>
    <row r="2139" spans="2:21" x14ac:dyDescent="0.35">
      <c r="B2139" s="8" t="s">
        <v>897</v>
      </c>
      <c r="C2139" s="10">
        <v>0.84678969538693849</v>
      </c>
      <c r="D2139" s="10">
        <v>0.84528999024588114</v>
      </c>
      <c r="E2139" s="10">
        <v>2.0799044997262733E-2</v>
      </c>
      <c r="F2139" s="10">
        <v>40.712912323540841</v>
      </c>
      <c r="G2139" s="15">
        <v>5.6843418860808015E-14</v>
      </c>
    </row>
    <row r="2140" spans="2:21" x14ac:dyDescent="0.35">
      <c r="B2140" s="8" t="s">
        <v>898</v>
      </c>
      <c r="C2140" s="9">
        <v>0.94484862677964554</v>
      </c>
      <c r="D2140" s="9">
        <v>0.94538122800061331</v>
      </c>
      <c r="E2140" s="9">
        <v>1.6092044889516866E-2</v>
      </c>
      <c r="F2140" s="9">
        <v>58.71526168778994</v>
      </c>
      <c r="G2140" s="13">
        <v>5.6843418860808015E-14</v>
      </c>
    </row>
    <row r="2141" spans="2:21" x14ac:dyDescent="0.35">
      <c r="B2141" s="8" t="s">
        <v>899</v>
      </c>
      <c r="C2141" s="10">
        <v>0.97673475711109603</v>
      </c>
      <c r="D2141" s="10">
        <v>0.97784875961751383</v>
      </c>
      <c r="E2141" s="10">
        <v>3.566345747628603E-3</v>
      </c>
      <c r="F2141" s="10">
        <v>273.87550905869506</v>
      </c>
      <c r="G2141" s="15">
        <v>5.6843418860808015E-14</v>
      </c>
    </row>
    <row r="2142" spans="2:21" ht="10" customHeight="1" x14ac:dyDescent="0.35"/>
    <row r="2144" spans="2:21" x14ac:dyDescent="0.35">
      <c r="B2144" s="12" t="s">
        <v>388</v>
      </c>
    </row>
    <row r="2145" spans="2:7" ht="5.15" customHeight="1" x14ac:dyDescent="0.35"/>
    <row r="2146" spans="2:7" x14ac:dyDescent="0.35">
      <c r="B2146" s="7" t="s">
        <v>4</v>
      </c>
      <c r="C2146" s="8" t="s">
        <v>380</v>
      </c>
      <c r="D2146" s="8" t="s">
        <v>381</v>
      </c>
      <c r="E2146" s="8" t="s">
        <v>389</v>
      </c>
      <c r="F2146" s="8" t="s">
        <v>390</v>
      </c>
    </row>
    <row r="2147" spans="2:7" x14ac:dyDescent="0.35">
      <c r="B2147" s="8" t="s">
        <v>894</v>
      </c>
      <c r="C2147" s="9">
        <v>0.88544872908051375</v>
      </c>
      <c r="D2147" s="9">
        <v>0.88455777924453949</v>
      </c>
      <c r="E2147" s="9">
        <v>0.83909158677538109</v>
      </c>
      <c r="F2147" s="9">
        <v>0.91351731708431505</v>
      </c>
    </row>
    <row r="2148" spans="2:7" x14ac:dyDescent="0.35">
      <c r="B2148" s="8" t="s">
        <v>895</v>
      </c>
      <c r="C2148" s="10">
        <v>0.84266742766145819</v>
      </c>
      <c r="D2148" s="10">
        <v>0.84320945349410181</v>
      </c>
      <c r="E2148" s="10">
        <v>0.80639547269287359</v>
      </c>
      <c r="F2148" s="10">
        <v>0.87592651967684376</v>
      </c>
    </row>
    <row r="2149" spans="2:7" x14ac:dyDescent="0.35">
      <c r="B2149" s="8" t="s">
        <v>896</v>
      </c>
      <c r="C2149" s="9">
        <v>0.99999999999999911</v>
      </c>
      <c r="D2149" s="9">
        <v>1.0000000000000002</v>
      </c>
      <c r="E2149" s="9">
        <v>0.99999999999999822</v>
      </c>
      <c r="F2149" s="9">
        <v>1.0000000000000018</v>
      </c>
    </row>
    <row r="2150" spans="2:7" x14ac:dyDescent="0.35">
      <c r="B2150" s="8" t="s">
        <v>897</v>
      </c>
      <c r="C2150" s="10">
        <v>0.84678969538693849</v>
      </c>
      <c r="D2150" s="10">
        <v>0.84528999024588114</v>
      </c>
      <c r="E2150" s="10">
        <v>0.7986327651692271</v>
      </c>
      <c r="F2150" s="10">
        <v>0.87843710545452669</v>
      </c>
    </row>
    <row r="2151" spans="2:7" x14ac:dyDescent="0.35">
      <c r="B2151" s="8" t="s">
        <v>898</v>
      </c>
      <c r="C2151" s="9">
        <v>0.94484862677964554</v>
      </c>
      <c r="D2151" s="9">
        <v>0.94538122800061331</v>
      </c>
      <c r="E2151" s="9">
        <v>0.90757170071156135</v>
      </c>
      <c r="F2151" s="9">
        <v>0.96996673712653492</v>
      </c>
    </row>
    <row r="2152" spans="2:7" x14ac:dyDescent="0.35">
      <c r="B2152" s="8" t="s">
        <v>899</v>
      </c>
      <c r="C2152" s="10">
        <v>0.97673475711109603</v>
      </c>
      <c r="D2152" s="10">
        <v>0.97784875961751383</v>
      </c>
      <c r="E2152" s="10">
        <v>0.96994400184403085</v>
      </c>
      <c r="F2152" s="10">
        <v>0.98416248351334967</v>
      </c>
    </row>
    <row r="2153" spans="2:7" ht="10" customHeight="1" x14ac:dyDescent="0.35"/>
    <row r="2155" spans="2:7" x14ac:dyDescent="0.35">
      <c r="B2155" s="12" t="s">
        <v>391</v>
      </c>
    </row>
    <row r="2156" spans="2:7" ht="5.15" customHeight="1" x14ac:dyDescent="0.35"/>
    <row r="2157" spans="2:7" x14ac:dyDescent="0.35">
      <c r="B2157" s="7" t="s">
        <v>4</v>
      </c>
      <c r="C2157" s="8" t="s">
        <v>380</v>
      </c>
      <c r="D2157" s="8" t="s">
        <v>381</v>
      </c>
      <c r="E2157" s="8" t="s">
        <v>392</v>
      </c>
      <c r="F2157" s="8" t="s">
        <v>389</v>
      </c>
      <c r="G2157" s="8" t="s">
        <v>390</v>
      </c>
    </row>
    <row r="2158" spans="2:7" x14ac:dyDescent="0.35">
      <c r="B2158" s="8" t="s">
        <v>894</v>
      </c>
      <c r="C2158" s="9">
        <v>0.88544872908051375</v>
      </c>
      <c r="D2158" s="9">
        <v>0.88455777924453949</v>
      </c>
      <c r="E2158" s="9">
        <v>-8.9094983597426403E-4</v>
      </c>
      <c r="F2158" s="9">
        <v>0.83568444798285024</v>
      </c>
      <c r="G2158" s="9">
        <v>0.91153160081417528</v>
      </c>
    </row>
    <row r="2159" spans="2:7" x14ac:dyDescent="0.35">
      <c r="B2159" s="8" t="s">
        <v>895</v>
      </c>
      <c r="C2159" s="10">
        <v>0.84266742766145819</v>
      </c>
      <c r="D2159" s="10">
        <v>0.84320945349410181</v>
      </c>
      <c r="E2159" s="10">
        <v>5.4202583264362225E-4</v>
      </c>
      <c r="F2159" s="10">
        <v>0.80159640113100727</v>
      </c>
      <c r="G2159" s="10">
        <v>0.87295826227989459</v>
      </c>
    </row>
    <row r="2160" spans="2:7" x14ac:dyDescent="0.35">
      <c r="B2160" s="8" t="s">
        <v>896</v>
      </c>
      <c r="C2160" s="9">
        <v>0.99999999999999911</v>
      </c>
      <c r="D2160" s="9">
        <v>1.0000000000000002</v>
      </c>
      <c r="E2160" s="9">
        <v>1.1102230246251565E-15</v>
      </c>
      <c r="F2160" s="9">
        <v>0.99999999999999167</v>
      </c>
      <c r="G2160" s="9">
        <v>0.99999999999999956</v>
      </c>
    </row>
    <row r="2161" spans="2:8" x14ac:dyDescent="0.35">
      <c r="B2161" s="8" t="s">
        <v>897</v>
      </c>
      <c r="C2161" s="10">
        <v>0.84678969538693849</v>
      </c>
      <c r="D2161" s="10">
        <v>0.84528999024588114</v>
      </c>
      <c r="E2161" s="10">
        <v>-1.4997051410573503E-3</v>
      </c>
      <c r="F2161" s="10">
        <v>0.7973755496646735</v>
      </c>
      <c r="G2161" s="10">
        <v>0.87831134285807677</v>
      </c>
    </row>
    <row r="2162" spans="2:8" x14ac:dyDescent="0.35">
      <c r="B2162" s="8" t="s">
        <v>898</v>
      </c>
      <c r="C2162" s="9">
        <v>0.94484862677964554</v>
      </c>
      <c r="D2162" s="9">
        <v>0.94538122800061331</v>
      </c>
      <c r="E2162" s="9">
        <v>5.3260122096776552E-4</v>
      </c>
      <c r="F2162" s="9">
        <v>0.901452336433617</v>
      </c>
      <c r="G2162" s="9">
        <v>0.96737129169788283</v>
      </c>
    </row>
    <row r="2163" spans="2:8" x14ac:dyDescent="0.35">
      <c r="B2163" s="8" t="s">
        <v>899</v>
      </c>
      <c r="C2163" s="10">
        <v>0.97673475711109603</v>
      </c>
      <c r="D2163" s="10">
        <v>0.97784875961751383</v>
      </c>
      <c r="E2163" s="10">
        <v>1.1140025064177994E-3</v>
      </c>
      <c r="F2163" s="10">
        <v>0.96520821408090429</v>
      </c>
      <c r="G2163" s="10">
        <v>0.9819879112980211</v>
      </c>
    </row>
    <row r="2164" spans="2:8" ht="10" customHeight="1" x14ac:dyDescent="0.35"/>
    <row r="2166" spans="2:8" x14ac:dyDescent="0.35">
      <c r="B2166" s="12" t="s">
        <v>393</v>
      </c>
    </row>
    <row r="2167" spans="2:8" ht="5.15" customHeight="1" x14ac:dyDescent="0.35"/>
    <row r="2168" spans="2:8" x14ac:dyDescent="0.35">
      <c r="B2168" s="7" t="s">
        <v>4</v>
      </c>
      <c r="C2168" s="8" t="s">
        <v>894</v>
      </c>
      <c r="D2168" s="8" t="s">
        <v>895</v>
      </c>
      <c r="E2168" s="8" t="s">
        <v>896</v>
      </c>
      <c r="F2168" s="8" t="s">
        <v>897</v>
      </c>
      <c r="G2168" s="8" t="s">
        <v>898</v>
      </c>
      <c r="H2168" s="8" t="s">
        <v>899</v>
      </c>
    </row>
    <row r="2169" spans="2:8" x14ac:dyDescent="0.35">
      <c r="B2169" s="8" t="s">
        <v>394</v>
      </c>
      <c r="C2169" s="9">
        <v>0.89364315261207894</v>
      </c>
      <c r="D2169" s="9">
        <v>0.86249432543518145</v>
      </c>
      <c r="E2169" s="9">
        <v>0.99999999999999822</v>
      </c>
      <c r="F2169" s="9">
        <v>0.83286088353855592</v>
      </c>
      <c r="G2169" s="9">
        <v>0.96293556420609117</v>
      </c>
      <c r="H2169" s="9">
        <v>0.98038565249175968</v>
      </c>
    </row>
    <row r="2170" spans="2:8" x14ac:dyDescent="0.35">
      <c r="B2170" s="8" t="s">
        <v>395</v>
      </c>
      <c r="C2170" s="10">
        <v>0.86826683094298929</v>
      </c>
      <c r="D2170" s="10">
        <v>0.84478068790638561</v>
      </c>
      <c r="E2170" s="10">
        <v>1</v>
      </c>
      <c r="F2170" s="10">
        <v>0.85106931505662342</v>
      </c>
      <c r="G2170" s="10">
        <v>0.94478156715337347</v>
      </c>
      <c r="H2170" s="10">
        <v>0.9819879112980211</v>
      </c>
    </row>
    <row r="2171" spans="2:8" x14ac:dyDescent="0.35">
      <c r="B2171" s="8" t="s">
        <v>396</v>
      </c>
      <c r="C2171" s="9">
        <v>0.88048378651672121</v>
      </c>
      <c r="D2171" s="9">
        <v>0.81979977935095183</v>
      </c>
      <c r="E2171" s="9">
        <v>0.99999999999999889</v>
      </c>
      <c r="F2171" s="9">
        <v>0.85456815100956407</v>
      </c>
      <c r="G2171" s="9">
        <v>0.96565540382502257</v>
      </c>
      <c r="H2171" s="9">
        <v>0.97905562394155599</v>
      </c>
    </row>
    <row r="2172" spans="2:8" x14ac:dyDescent="0.35">
      <c r="B2172" s="8" t="s">
        <v>397</v>
      </c>
      <c r="C2172" s="10">
        <v>0.89506790422531868</v>
      </c>
      <c r="D2172" s="10">
        <v>0.81787610940015865</v>
      </c>
      <c r="E2172" s="10">
        <v>0.99999999999999956</v>
      </c>
      <c r="F2172" s="10">
        <v>0.8629010258558959</v>
      </c>
      <c r="G2172" s="10">
        <v>0.94718271528486997</v>
      </c>
      <c r="H2172" s="10">
        <v>0.97791452542145896</v>
      </c>
    </row>
    <row r="2173" spans="2:8" x14ac:dyDescent="0.35">
      <c r="B2173" s="8" t="s">
        <v>398</v>
      </c>
      <c r="C2173" s="9">
        <v>0.90357160748921139</v>
      </c>
      <c r="D2173" s="9">
        <v>0.84963200928221838</v>
      </c>
      <c r="E2173" s="9">
        <v>0.99999999999999889</v>
      </c>
      <c r="F2173" s="9">
        <v>0.86523151960304401</v>
      </c>
      <c r="G2173" s="9">
        <v>0.93834581430897734</v>
      </c>
      <c r="H2173" s="9">
        <v>0.97638784787738331</v>
      </c>
    </row>
    <row r="2174" spans="2:8" x14ac:dyDescent="0.35">
      <c r="B2174" s="8" t="s">
        <v>399</v>
      </c>
      <c r="C2174" s="10">
        <v>0.90940897834521062</v>
      </c>
      <c r="D2174" s="10">
        <v>0.83939634094702786</v>
      </c>
      <c r="E2174" s="10">
        <v>1.0000000000000009</v>
      </c>
      <c r="F2174" s="10">
        <v>0.84950855675539272</v>
      </c>
      <c r="G2174" s="10">
        <v>0.91853343812622357</v>
      </c>
      <c r="H2174" s="10">
        <v>0.97264015802165515</v>
      </c>
    </row>
    <row r="2175" spans="2:8" x14ac:dyDescent="0.35">
      <c r="B2175" s="8" t="s">
        <v>400</v>
      </c>
      <c r="C2175" s="9">
        <v>0.88679935228965745</v>
      </c>
      <c r="D2175" s="9">
        <v>0.86550249516216549</v>
      </c>
      <c r="E2175" s="9">
        <v>0.99999999999999933</v>
      </c>
      <c r="F2175" s="9">
        <v>0.83746124615692863</v>
      </c>
      <c r="G2175" s="9">
        <v>0.94831889376982748</v>
      </c>
      <c r="H2175" s="9">
        <v>0.98024011040261472</v>
      </c>
    </row>
    <row r="2176" spans="2:8" x14ac:dyDescent="0.35">
      <c r="B2176" s="8" t="s">
        <v>401</v>
      </c>
      <c r="C2176" s="10">
        <v>0.87991168970182909</v>
      </c>
      <c r="D2176" s="10">
        <v>0.85322146916626485</v>
      </c>
      <c r="E2176" s="10">
        <v>1.0000000000000004</v>
      </c>
      <c r="F2176" s="10">
        <v>0.83232232309570942</v>
      </c>
      <c r="G2176" s="10">
        <v>0.96037919120384674</v>
      </c>
      <c r="H2176" s="10">
        <v>0.98057890742482801</v>
      </c>
    </row>
    <row r="2177" spans="2:8" x14ac:dyDescent="0.35">
      <c r="B2177" s="8" t="s">
        <v>402</v>
      </c>
      <c r="C2177" s="9">
        <v>0.88576492031261567</v>
      </c>
      <c r="D2177" s="9">
        <v>0.8427399864368752</v>
      </c>
      <c r="E2177" s="9">
        <v>0.99999999999999978</v>
      </c>
      <c r="F2177" s="9">
        <v>0.81227503126669787</v>
      </c>
      <c r="G2177" s="9">
        <v>0.96065355334548386</v>
      </c>
      <c r="H2177" s="9">
        <v>0.979874720144571</v>
      </c>
    </row>
    <row r="2178" spans="2:8" x14ac:dyDescent="0.35">
      <c r="B2178" s="8" t="s">
        <v>403</v>
      </c>
      <c r="C2178" s="10">
        <v>0.85819789600489194</v>
      </c>
      <c r="D2178" s="10">
        <v>0.87168922009130068</v>
      </c>
      <c r="E2178" s="10">
        <v>1.0000000000000031</v>
      </c>
      <c r="F2178" s="10">
        <v>0.83138367464569052</v>
      </c>
      <c r="G2178" s="10">
        <v>0.95895841830432971</v>
      </c>
      <c r="H2178" s="10">
        <v>0.97876121431388186</v>
      </c>
    </row>
    <row r="2179" spans="2:8" x14ac:dyDescent="0.35">
      <c r="B2179" s="8" t="s">
        <v>404</v>
      </c>
      <c r="C2179" s="9">
        <v>0.89477572813892803</v>
      </c>
      <c r="D2179" s="9">
        <v>0.86352416550883881</v>
      </c>
      <c r="E2179" s="9">
        <v>0.99999999999999956</v>
      </c>
      <c r="F2179" s="9">
        <v>0.89186117574522794</v>
      </c>
      <c r="G2179" s="9">
        <v>0.95109678573962875</v>
      </c>
      <c r="H2179" s="9">
        <v>0.98278219411783385</v>
      </c>
    </row>
    <row r="2180" spans="2:8" x14ac:dyDescent="0.35">
      <c r="B2180" s="8" t="s">
        <v>405</v>
      </c>
      <c r="C2180" s="10">
        <v>0.85469711731963516</v>
      </c>
      <c r="D2180" s="10">
        <v>0.86182501919025722</v>
      </c>
      <c r="E2180" s="10">
        <v>1.0000000000000018</v>
      </c>
      <c r="F2180" s="10">
        <v>0.83317935953964295</v>
      </c>
      <c r="G2180" s="10">
        <v>0.92442520716679866</v>
      </c>
      <c r="H2180" s="10">
        <v>0.96990149937331815</v>
      </c>
    </row>
    <row r="2181" spans="2:8" x14ac:dyDescent="0.35">
      <c r="B2181" s="8" t="s">
        <v>406</v>
      </c>
      <c r="C2181" s="9">
        <v>0.85589826301997129</v>
      </c>
      <c r="D2181" s="9">
        <v>0.83461616679149375</v>
      </c>
      <c r="E2181" s="9">
        <v>0.99999999999999933</v>
      </c>
      <c r="F2181" s="9">
        <v>0.84421143917388486</v>
      </c>
      <c r="G2181" s="9">
        <v>0.89023204557209923</v>
      </c>
      <c r="H2181" s="9">
        <v>0.98211247032063176</v>
      </c>
    </row>
    <row r="2182" spans="2:8" x14ac:dyDescent="0.35">
      <c r="B2182" s="8" t="s">
        <v>407</v>
      </c>
      <c r="C2182" s="10">
        <v>0.88825034915890166</v>
      </c>
      <c r="D2182" s="10">
        <v>0.82701786045489278</v>
      </c>
      <c r="E2182" s="10">
        <v>1.0000000000000002</v>
      </c>
      <c r="F2182" s="10">
        <v>0.87819109497570425</v>
      </c>
      <c r="G2182" s="10">
        <v>0.9320078412318199</v>
      </c>
      <c r="H2182" s="10">
        <v>0.98243883660611375</v>
      </c>
    </row>
    <row r="2183" spans="2:8" x14ac:dyDescent="0.35">
      <c r="B2183" s="8" t="s">
        <v>408</v>
      </c>
      <c r="C2183" s="9">
        <v>0.88642695368030522</v>
      </c>
      <c r="D2183" s="9">
        <v>0.8463866034465175</v>
      </c>
      <c r="E2183" s="9">
        <v>1.0000000000000007</v>
      </c>
      <c r="F2183" s="9">
        <v>0.83596687766149624</v>
      </c>
      <c r="G2183" s="9">
        <v>0.9162394479739675</v>
      </c>
      <c r="H2183" s="9">
        <v>0.97310406042438291</v>
      </c>
    </row>
    <row r="2184" spans="2:8" x14ac:dyDescent="0.35">
      <c r="B2184" s="8" t="s">
        <v>409</v>
      </c>
      <c r="C2184" s="10">
        <v>0.90378095877790154</v>
      </c>
      <c r="D2184" s="10">
        <v>0.86158517382064104</v>
      </c>
      <c r="E2184" s="10">
        <v>0.99999999999999956</v>
      </c>
      <c r="F2184" s="10">
        <v>0.85828751419976612</v>
      </c>
      <c r="G2184" s="10">
        <v>0.965077821683065</v>
      </c>
      <c r="H2184" s="10">
        <v>0.97930043469817429</v>
      </c>
    </row>
    <row r="2185" spans="2:8" x14ac:dyDescent="0.35">
      <c r="B2185" s="8" t="s">
        <v>410</v>
      </c>
      <c r="C2185" s="9">
        <v>0.89727253699787035</v>
      </c>
      <c r="D2185" s="9">
        <v>0.80801200382663596</v>
      </c>
      <c r="E2185" s="9">
        <v>1.0000000000000002</v>
      </c>
      <c r="F2185" s="9">
        <v>0.83982472547740006</v>
      </c>
      <c r="G2185" s="9">
        <v>0.94449553452020785</v>
      </c>
      <c r="H2185" s="9">
        <v>0.97426571088653202</v>
      </c>
    </row>
    <row r="2186" spans="2:8" x14ac:dyDescent="0.35">
      <c r="B2186" s="8" t="s">
        <v>411</v>
      </c>
      <c r="C2186" s="10">
        <v>0.90123503319330389</v>
      </c>
      <c r="D2186" s="10">
        <v>0.86894859716371997</v>
      </c>
      <c r="E2186" s="10">
        <v>1.0000000000000007</v>
      </c>
      <c r="F2186" s="10">
        <v>0.8406879004011456</v>
      </c>
      <c r="G2186" s="10">
        <v>0.93491405489094093</v>
      </c>
      <c r="H2186" s="10">
        <v>0.97753792287017849</v>
      </c>
    </row>
    <row r="2187" spans="2:8" x14ac:dyDescent="0.35">
      <c r="B2187" s="8" t="s">
        <v>412</v>
      </c>
      <c r="C2187" s="9">
        <v>0.89150758976789568</v>
      </c>
      <c r="D2187" s="9">
        <v>0.8692062912957641</v>
      </c>
      <c r="E2187" s="9">
        <v>1</v>
      </c>
      <c r="F2187" s="9">
        <v>0.82450269462253445</v>
      </c>
      <c r="G2187" s="9">
        <v>0.94787227447403133</v>
      </c>
      <c r="H2187" s="9">
        <v>0.9780580241072373</v>
      </c>
    </row>
    <row r="2188" spans="2:8" x14ac:dyDescent="0.35">
      <c r="B2188" s="8" t="s">
        <v>413</v>
      </c>
      <c r="C2188" s="10">
        <v>0.87257381353585328</v>
      </c>
      <c r="D2188" s="10">
        <v>0.84050875451200024</v>
      </c>
      <c r="E2188" s="10">
        <v>0.99999999999999956</v>
      </c>
      <c r="F2188" s="10">
        <v>0.8516708118989369</v>
      </c>
      <c r="G2188" s="10">
        <v>0.95203283359980673</v>
      </c>
      <c r="H2188" s="10">
        <v>0.97931628620180278</v>
      </c>
    </row>
    <row r="2189" spans="2:8" x14ac:dyDescent="0.35">
      <c r="B2189" s="8" t="s">
        <v>414</v>
      </c>
      <c r="C2189" s="9">
        <v>0.87980826823641689</v>
      </c>
      <c r="D2189" s="9">
        <v>0.8489975243251956</v>
      </c>
      <c r="E2189" s="9">
        <v>1.0000000000000011</v>
      </c>
      <c r="F2189" s="9">
        <v>0.83038390815537955</v>
      </c>
      <c r="G2189" s="9">
        <v>0.95370268017476933</v>
      </c>
      <c r="H2189" s="9">
        <v>0.97656033882562709</v>
      </c>
    </row>
    <row r="2190" spans="2:8" x14ac:dyDescent="0.35">
      <c r="B2190" s="8" t="s">
        <v>415</v>
      </c>
      <c r="C2190" s="10">
        <v>0.85172448007108281</v>
      </c>
      <c r="D2190" s="10">
        <v>0.83626689834819545</v>
      </c>
      <c r="E2190" s="10">
        <v>1.0000000000000004</v>
      </c>
      <c r="F2190" s="10">
        <v>0.8049039002258932</v>
      </c>
      <c r="G2190" s="10">
        <v>0.94422652369919235</v>
      </c>
      <c r="H2190" s="10">
        <v>0.97052356344587931</v>
      </c>
    </row>
    <row r="2191" spans="2:8" x14ac:dyDescent="0.35">
      <c r="B2191" s="8" t="s">
        <v>416</v>
      </c>
      <c r="C2191" s="9">
        <v>0.86884407024756471</v>
      </c>
      <c r="D2191" s="9">
        <v>0.86801835488906876</v>
      </c>
      <c r="E2191" s="9">
        <v>1</v>
      </c>
      <c r="F2191" s="9">
        <v>0.88274800022070465</v>
      </c>
      <c r="G2191" s="9">
        <v>0.95543676462130689</v>
      </c>
      <c r="H2191" s="9">
        <v>0.98221678959962522</v>
      </c>
    </row>
    <row r="2192" spans="2:8" x14ac:dyDescent="0.35">
      <c r="B2192" s="8" t="s">
        <v>417</v>
      </c>
      <c r="C2192" s="10">
        <v>0.91223158972824836</v>
      </c>
      <c r="D2192" s="10">
        <v>0.84878729018236554</v>
      </c>
      <c r="E2192" s="10">
        <v>0.99999999999999956</v>
      </c>
      <c r="F2192" s="10">
        <v>0.86032685229317996</v>
      </c>
      <c r="G2192" s="10">
        <v>0.96656813351509596</v>
      </c>
      <c r="H2192" s="10">
        <v>0.98067331280484216</v>
      </c>
    </row>
    <row r="2193" spans="2:8" x14ac:dyDescent="0.35">
      <c r="B2193" s="8" t="s">
        <v>418</v>
      </c>
      <c r="C2193" s="9">
        <v>0.88738008906269528</v>
      </c>
      <c r="D2193" s="9">
        <v>0.83057033794673296</v>
      </c>
      <c r="E2193" s="9">
        <v>1.0000000000000007</v>
      </c>
      <c r="F2193" s="9">
        <v>0.83312752091511666</v>
      </c>
      <c r="G2193" s="9">
        <v>0.95152373308959415</v>
      </c>
      <c r="H2193" s="9">
        <v>0.97755395300753645</v>
      </c>
    </row>
    <row r="2194" spans="2:8" x14ac:dyDescent="0.35">
      <c r="B2194" s="8" t="s">
        <v>419</v>
      </c>
      <c r="C2194" s="10">
        <v>0.86399415732712448</v>
      </c>
      <c r="D2194" s="10">
        <v>0.81535875340476249</v>
      </c>
      <c r="E2194" s="10">
        <v>0.99999999999999956</v>
      </c>
      <c r="F2194" s="10">
        <v>0.85765094208807691</v>
      </c>
      <c r="G2194" s="10">
        <v>0.91476260800336895</v>
      </c>
      <c r="H2194" s="10">
        <v>0.98121231782676321</v>
      </c>
    </row>
    <row r="2195" spans="2:8" x14ac:dyDescent="0.35">
      <c r="B2195" s="8" t="s">
        <v>420</v>
      </c>
      <c r="C2195" s="9">
        <v>0.85777360710804662</v>
      </c>
      <c r="D2195" s="9">
        <v>0.84245449773613379</v>
      </c>
      <c r="E2195" s="9">
        <v>0.99999999999999978</v>
      </c>
      <c r="F2195" s="9">
        <v>0.80106782292429335</v>
      </c>
      <c r="G2195" s="9">
        <v>0.9359919791651774</v>
      </c>
      <c r="H2195" s="9">
        <v>0.97542100588568648</v>
      </c>
    </row>
    <row r="2196" spans="2:8" x14ac:dyDescent="0.35">
      <c r="B2196" s="8" t="s">
        <v>421</v>
      </c>
      <c r="C2196" s="10">
        <v>0.87652241883180082</v>
      </c>
      <c r="D2196" s="10">
        <v>0.89719363292725429</v>
      </c>
      <c r="E2196" s="10">
        <v>1.0000000000000007</v>
      </c>
      <c r="F2196" s="10">
        <v>0.85025836935667021</v>
      </c>
      <c r="G2196" s="10">
        <v>0.96166214916242909</v>
      </c>
      <c r="H2196" s="10">
        <v>0.98231987507372609</v>
      </c>
    </row>
    <row r="2197" spans="2:8" x14ac:dyDescent="0.35">
      <c r="B2197" s="8" t="s">
        <v>422</v>
      </c>
      <c r="C2197" s="9">
        <v>0.88742265080999261</v>
      </c>
      <c r="D2197" s="9">
        <v>0.85033288133288809</v>
      </c>
      <c r="E2197" s="9">
        <v>1.0000000000000011</v>
      </c>
      <c r="F2197" s="9">
        <v>0.85631770873286017</v>
      </c>
      <c r="G2197" s="9">
        <v>0.94523744407442523</v>
      </c>
      <c r="H2197" s="9">
        <v>0.97916991367725548</v>
      </c>
    </row>
    <row r="2198" spans="2:8" x14ac:dyDescent="0.35">
      <c r="B2198" s="8" t="s">
        <v>423</v>
      </c>
      <c r="C2198" s="10">
        <v>0.88939478802187777</v>
      </c>
      <c r="D2198" s="10">
        <v>0.84837025371634722</v>
      </c>
      <c r="E2198" s="10">
        <v>0.99999999999999956</v>
      </c>
      <c r="F2198" s="10">
        <v>0.84590118857335583</v>
      </c>
      <c r="G2198" s="10">
        <v>0.93549884326554911</v>
      </c>
      <c r="H2198" s="10">
        <v>0.97587123777651441</v>
      </c>
    </row>
    <row r="2199" spans="2:8" x14ac:dyDescent="0.35">
      <c r="B2199" s="8" t="s">
        <v>424</v>
      </c>
      <c r="C2199" s="9">
        <v>0.8736922604088575</v>
      </c>
      <c r="D2199" s="9">
        <v>0.8411693108505176</v>
      </c>
      <c r="E2199" s="9">
        <v>1.0000000000000004</v>
      </c>
      <c r="F2199" s="9">
        <v>0.83787152197222992</v>
      </c>
      <c r="G2199" s="9">
        <v>0.94758505266414872</v>
      </c>
      <c r="H2199" s="9">
        <v>0.98214855143414048</v>
      </c>
    </row>
    <row r="2200" spans="2:8" x14ac:dyDescent="0.35">
      <c r="B2200" s="8" t="s">
        <v>425</v>
      </c>
      <c r="C2200" s="10">
        <v>0.90009140789226205</v>
      </c>
      <c r="D2200" s="10">
        <v>0.8106965152863862</v>
      </c>
      <c r="E2200" s="10">
        <v>1.0000000000000007</v>
      </c>
      <c r="F2200" s="10">
        <v>0.86259199135250919</v>
      </c>
      <c r="G2200" s="10">
        <v>0.9393037906067162</v>
      </c>
      <c r="H2200" s="10">
        <v>0.97764821822963843</v>
      </c>
    </row>
    <row r="2201" spans="2:8" x14ac:dyDescent="0.35">
      <c r="B2201" s="8" t="s">
        <v>426</v>
      </c>
      <c r="C2201" s="9">
        <v>0.88764633233008283</v>
      </c>
      <c r="D2201" s="9">
        <v>0.84397949926853844</v>
      </c>
      <c r="E2201" s="9">
        <v>1</v>
      </c>
      <c r="F2201" s="9">
        <v>0.86205468321498002</v>
      </c>
      <c r="G2201" s="9">
        <v>0.95855993763374492</v>
      </c>
      <c r="H2201" s="9">
        <v>0.98052890636152557</v>
      </c>
    </row>
    <row r="2202" spans="2:8" x14ac:dyDescent="0.35">
      <c r="B2202" s="8" t="s">
        <v>427</v>
      </c>
      <c r="C2202" s="10">
        <v>0.88018274999025936</v>
      </c>
      <c r="D2202" s="10">
        <v>0.8518989931937484</v>
      </c>
      <c r="E2202" s="10">
        <v>1</v>
      </c>
      <c r="F2202" s="10">
        <v>0.8110859966103231</v>
      </c>
      <c r="G2202" s="10">
        <v>0.95176540869434589</v>
      </c>
      <c r="H2202" s="10">
        <v>0.97495417992608457</v>
      </c>
    </row>
    <row r="2203" spans="2:8" x14ac:dyDescent="0.35">
      <c r="B2203" s="8" t="s">
        <v>428</v>
      </c>
      <c r="C2203" s="9">
        <v>0.90046496073248194</v>
      </c>
      <c r="D2203" s="9">
        <v>0.83262014223432645</v>
      </c>
      <c r="E2203" s="9">
        <v>1.0000000000000004</v>
      </c>
      <c r="F2203" s="9">
        <v>0.84238154388983355</v>
      </c>
      <c r="G2203" s="9">
        <v>0.94916923311669932</v>
      </c>
      <c r="H2203" s="9">
        <v>0.97744213490623144</v>
      </c>
    </row>
    <row r="2204" spans="2:8" x14ac:dyDescent="0.35">
      <c r="B2204" s="8" t="s">
        <v>429</v>
      </c>
      <c r="C2204" s="10">
        <v>0.88130766524623982</v>
      </c>
      <c r="D2204" s="10">
        <v>0.83904713399145736</v>
      </c>
      <c r="E2204" s="10">
        <v>0.99999999999999956</v>
      </c>
      <c r="F2204" s="10">
        <v>0.85363389591039351</v>
      </c>
      <c r="G2204" s="10">
        <v>0.96392997748521392</v>
      </c>
      <c r="H2204" s="10">
        <v>0.98229043891790968</v>
      </c>
    </row>
    <row r="2205" spans="2:8" x14ac:dyDescent="0.35">
      <c r="B2205" s="8" t="s">
        <v>430</v>
      </c>
      <c r="C2205" s="9">
        <v>0.85041459465081581</v>
      </c>
      <c r="D2205" s="9">
        <v>0.84051836711766115</v>
      </c>
      <c r="E2205" s="9">
        <v>1</v>
      </c>
      <c r="F2205" s="9">
        <v>0.85668430737556034</v>
      </c>
      <c r="G2205" s="9">
        <v>0.92315121056610649</v>
      </c>
      <c r="H2205" s="9">
        <v>0.97780518131989658</v>
      </c>
    </row>
    <row r="2206" spans="2:8" x14ac:dyDescent="0.35">
      <c r="B2206" s="8" t="s">
        <v>431</v>
      </c>
      <c r="C2206" s="10">
        <v>0.90641405929207663</v>
      </c>
      <c r="D2206" s="10">
        <v>0.84212599461313009</v>
      </c>
      <c r="E2206" s="10">
        <v>0.99999999999999911</v>
      </c>
      <c r="F2206" s="10">
        <v>0.84260037795538123</v>
      </c>
      <c r="G2206" s="10">
        <v>0.95808905703568614</v>
      </c>
      <c r="H2206" s="10">
        <v>0.97590449755671571</v>
      </c>
    </row>
    <row r="2207" spans="2:8" x14ac:dyDescent="0.35">
      <c r="B2207" s="8" t="s">
        <v>432</v>
      </c>
      <c r="C2207" s="9">
        <v>0.88723006694913864</v>
      </c>
      <c r="D2207" s="9">
        <v>0.82135926293106654</v>
      </c>
      <c r="E2207" s="9">
        <v>1</v>
      </c>
      <c r="F2207" s="9">
        <v>0.87099289503691724</v>
      </c>
      <c r="G2207" s="9">
        <v>0.95146594163352194</v>
      </c>
      <c r="H2207" s="9">
        <v>0.97774642890790842</v>
      </c>
    </row>
    <row r="2208" spans="2:8" x14ac:dyDescent="0.35">
      <c r="B2208" s="8" t="s">
        <v>433</v>
      </c>
      <c r="C2208" s="10">
        <v>0.88509348001509902</v>
      </c>
      <c r="D2208" s="10">
        <v>0.82645884427013427</v>
      </c>
      <c r="E2208" s="10">
        <v>0.99999999999999978</v>
      </c>
      <c r="F2208" s="10">
        <v>0.84505412522247703</v>
      </c>
      <c r="G2208" s="10">
        <v>0.96996673712653492</v>
      </c>
      <c r="H2208" s="10">
        <v>0.98125453992635359</v>
      </c>
    </row>
    <row r="2209" spans="2:8" x14ac:dyDescent="0.35">
      <c r="B2209" s="8" t="s">
        <v>434</v>
      </c>
      <c r="C2209" s="9">
        <v>0.84457256857353791</v>
      </c>
      <c r="D2209" s="9">
        <v>0.86467731026191208</v>
      </c>
      <c r="E2209" s="9">
        <v>1</v>
      </c>
      <c r="F2209" s="9">
        <v>0.82032180227539409</v>
      </c>
      <c r="G2209" s="9">
        <v>0.91247020012752822</v>
      </c>
      <c r="H2209" s="9">
        <v>0.97872116818594768</v>
      </c>
    </row>
    <row r="2210" spans="2:8" x14ac:dyDescent="0.35">
      <c r="B2210" s="8" t="s">
        <v>435</v>
      </c>
      <c r="C2210" s="10">
        <v>0.89240185331273314</v>
      </c>
      <c r="D2210" s="10">
        <v>0.85746845177741993</v>
      </c>
      <c r="E2210" s="10">
        <v>1</v>
      </c>
      <c r="F2210" s="10">
        <v>0.86836013774499898</v>
      </c>
      <c r="G2210" s="10">
        <v>0.93679235836502384</v>
      </c>
      <c r="H2210" s="10">
        <v>0.98122425494773446</v>
      </c>
    </row>
    <row r="2211" spans="2:8" x14ac:dyDescent="0.35">
      <c r="B2211" s="8" t="s">
        <v>436</v>
      </c>
      <c r="C2211" s="9">
        <v>0.85731678590739524</v>
      </c>
      <c r="D2211" s="9">
        <v>0.83715005351230276</v>
      </c>
      <c r="E2211" s="9">
        <v>0.99999999999999778</v>
      </c>
      <c r="F2211" s="9">
        <v>0.86967132781806822</v>
      </c>
      <c r="G2211" s="9">
        <v>0.97305135857894187</v>
      </c>
      <c r="H2211" s="9">
        <v>0.98576197405368438</v>
      </c>
    </row>
    <row r="2212" spans="2:8" x14ac:dyDescent="0.35">
      <c r="B2212" s="8" t="s">
        <v>437</v>
      </c>
      <c r="C2212" s="10">
        <v>0.88635739506416311</v>
      </c>
      <c r="D2212" s="10">
        <v>0.84354898445961413</v>
      </c>
      <c r="E2212" s="10">
        <v>0.99999999999999911</v>
      </c>
      <c r="F2212" s="10">
        <v>0.86434407322523521</v>
      </c>
      <c r="G2212" s="10">
        <v>0.94049957943574236</v>
      </c>
      <c r="H2212" s="10">
        <v>0.96801359402516818</v>
      </c>
    </row>
    <row r="2213" spans="2:8" x14ac:dyDescent="0.35">
      <c r="B2213" s="8" t="s">
        <v>438</v>
      </c>
      <c r="C2213" s="9">
        <v>0.87558975416826623</v>
      </c>
      <c r="D2213" s="9">
        <v>0.85060800770935074</v>
      </c>
      <c r="E2213" s="9">
        <v>0.99999999999999378</v>
      </c>
      <c r="F2213" s="9">
        <v>0.83465679911986723</v>
      </c>
      <c r="G2213" s="9">
        <v>0.95401299766766945</v>
      </c>
      <c r="H2213" s="9">
        <v>0.98038152344014928</v>
      </c>
    </row>
    <row r="2214" spans="2:8" x14ac:dyDescent="0.35">
      <c r="B2214" s="8" t="s">
        <v>439</v>
      </c>
      <c r="C2214" s="10">
        <v>0.82949797912136769</v>
      </c>
      <c r="D2214" s="10">
        <v>0.83462209411112831</v>
      </c>
      <c r="E2214" s="10">
        <v>1.000000000000002</v>
      </c>
      <c r="F2214" s="10">
        <v>0.80488063807451693</v>
      </c>
      <c r="G2214" s="10">
        <v>0.93908463448561041</v>
      </c>
      <c r="H2214" s="10">
        <v>0.97481614583286913</v>
      </c>
    </row>
    <row r="2215" spans="2:8" x14ac:dyDescent="0.35">
      <c r="B2215" s="8" t="s">
        <v>440</v>
      </c>
      <c r="C2215" s="9">
        <v>0.88983237011532368</v>
      </c>
      <c r="D2215" s="9">
        <v>0.82190638281623307</v>
      </c>
      <c r="E2215" s="9">
        <v>1.0000000000000007</v>
      </c>
      <c r="F2215" s="9">
        <v>0.83912964915714738</v>
      </c>
      <c r="G2215" s="9">
        <v>0.9430647325645245</v>
      </c>
      <c r="H2215" s="9">
        <v>0.9704852447417005</v>
      </c>
    </row>
    <row r="2216" spans="2:8" x14ac:dyDescent="0.35">
      <c r="B2216" s="8" t="s">
        <v>441</v>
      </c>
      <c r="C2216" s="10">
        <v>0.89729345327287868</v>
      </c>
      <c r="D2216" s="10">
        <v>0.84471463570419303</v>
      </c>
      <c r="E2216" s="10">
        <v>0.99999999999999956</v>
      </c>
      <c r="F2216" s="10">
        <v>0.84151244824861382</v>
      </c>
      <c r="G2216" s="10">
        <v>0.91234456255960439</v>
      </c>
      <c r="H2216" s="10">
        <v>0.9741109810209827</v>
      </c>
    </row>
    <row r="2217" spans="2:8" x14ac:dyDescent="0.35">
      <c r="B2217" s="8" t="s">
        <v>442</v>
      </c>
      <c r="C2217" s="9">
        <v>0.88717431977270267</v>
      </c>
      <c r="D2217" s="9">
        <v>0.85998763633999131</v>
      </c>
      <c r="E2217" s="9">
        <v>0.99999999999999978</v>
      </c>
      <c r="F2217" s="9">
        <v>0.85681770151659464</v>
      </c>
      <c r="G2217" s="9">
        <v>0.94143591688849759</v>
      </c>
      <c r="H2217" s="9">
        <v>0.97909682012123145</v>
      </c>
    </row>
    <row r="2218" spans="2:8" x14ac:dyDescent="0.35">
      <c r="B2218" s="8" t="s">
        <v>443</v>
      </c>
      <c r="C2218" s="10">
        <v>0.90016840335942283</v>
      </c>
      <c r="D2218" s="10">
        <v>0.8648030747231269</v>
      </c>
      <c r="E2218" s="10">
        <v>0.99999999999999978</v>
      </c>
      <c r="F2218" s="10">
        <v>0.87831134285807677</v>
      </c>
      <c r="G2218" s="10">
        <v>0.93521288632336541</v>
      </c>
      <c r="H2218" s="10">
        <v>0.97673570009956201</v>
      </c>
    </row>
    <row r="2219" spans="2:8" x14ac:dyDescent="0.35">
      <c r="B2219" s="8" t="s">
        <v>444</v>
      </c>
      <c r="C2219" s="9">
        <v>0.92289573742194908</v>
      </c>
      <c r="D2219" s="9">
        <v>0.83143299891186728</v>
      </c>
      <c r="E2219" s="9">
        <v>0.99999999999999645</v>
      </c>
      <c r="F2219" s="9">
        <v>0.8308497057468347</v>
      </c>
      <c r="G2219" s="9">
        <v>0.94913244285882115</v>
      </c>
      <c r="H2219" s="9">
        <v>0.97590697366963453</v>
      </c>
    </row>
    <row r="2220" spans="2:8" x14ac:dyDescent="0.35">
      <c r="B2220" s="8" t="s">
        <v>445</v>
      </c>
      <c r="C2220" s="10">
        <v>0.88621380967576691</v>
      </c>
      <c r="D2220" s="10">
        <v>0.84677824348035491</v>
      </c>
      <c r="E2220" s="10">
        <v>1</v>
      </c>
      <c r="F2220" s="10">
        <v>0.84031795147300659</v>
      </c>
      <c r="G2220" s="10">
        <v>0.94284310529876525</v>
      </c>
      <c r="H2220" s="10">
        <v>0.97705255642927802</v>
      </c>
    </row>
    <row r="2221" spans="2:8" x14ac:dyDescent="0.35">
      <c r="B2221" s="8" t="s">
        <v>446</v>
      </c>
      <c r="C2221" s="9">
        <v>0.88935325492296347</v>
      </c>
      <c r="D2221" s="9">
        <v>0.8461865037604015</v>
      </c>
      <c r="E2221" s="9">
        <v>1.0000000000000007</v>
      </c>
      <c r="F2221" s="9">
        <v>0.84344703748042626</v>
      </c>
      <c r="G2221" s="9">
        <v>0.94631606043734828</v>
      </c>
      <c r="H2221" s="9">
        <v>0.98065834696243459</v>
      </c>
    </row>
    <row r="2222" spans="2:8" x14ac:dyDescent="0.35">
      <c r="B2222" s="8" t="s">
        <v>447</v>
      </c>
      <c r="C2222" s="10">
        <v>0.87913298376395144</v>
      </c>
      <c r="D2222" s="10">
        <v>0.84133663333755737</v>
      </c>
      <c r="E2222" s="10">
        <v>1</v>
      </c>
      <c r="F2222" s="10">
        <v>0.7973755496646735</v>
      </c>
      <c r="G2222" s="10">
        <v>0.9704445992473022</v>
      </c>
      <c r="H2222" s="10">
        <v>0.98403948047201018</v>
      </c>
    </row>
    <row r="2223" spans="2:8" x14ac:dyDescent="0.35">
      <c r="B2223" s="8" t="s">
        <v>448</v>
      </c>
      <c r="C2223" s="9">
        <v>0.89431660091081555</v>
      </c>
      <c r="D2223" s="9">
        <v>0.84385014825321303</v>
      </c>
      <c r="E2223" s="9">
        <v>0.99999999999999645</v>
      </c>
      <c r="F2223" s="9">
        <v>0.84473477325180635</v>
      </c>
      <c r="G2223" s="9">
        <v>0.95487917949025125</v>
      </c>
      <c r="H2223" s="9">
        <v>0.98118365656784323</v>
      </c>
    </row>
    <row r="2224" spans="2:8" x14ac:dyDescent="0.35">
      <c r="B2224" s="8" t="s">
        <v>449</v>
      </c>
      <c r="C2224" s="10">
        <v>0.88959189302368769</v>
      </c>
      <c r="D2224" s="10">
        <v>0.83376943284837102</v>
      </c>
      <c r="E2224" s="10">
        <v>1.0000000000000004</v>
      </c>
      <c r="F2224" s="10">
        <v>0.83136156021494934</v>
      </c>
      <c r="G2224" s="10">
        <v>0.92154362760892694</v>
      </c>
      <c r="H2224" s="10">
        <v>0.98084525501892628</v>
      </c>
    </row>
    <row r="2225" spans="2:8" x14ac:dyDescent="0.35">
      <c r="B2225" s="8" t="s">
        <v>450</v>
      </c>
      <c r="C2225" s="9">
        <v>0.8798998137662678</v>
      </c>
      <c r="D2225" s="9">
        <v>0.81823115110572542</v>
      </c>
      <c r="E2225" s="9">
        <v>0.99999999999999956</v>
      </c>
      <c r="F2225" s="9">
        <v>0.84370067450128594</v>
      </c>
      <c r="G2225" s="9">
        <v>0.91550043837549189</v>
      </c>
      <c r="H2225" s="9">
        <v>0.97559894715464368</v>
      </c>
    </row>
    <row r="2226" spans="2:8" x14ac:dyDescent="0.35">
      <c r="B2226" s="8" t="s">
        <v>451</v>
      </c>
      <c r="C2226" s="10">
        <v>0.87472911285195543</v>
      </c>
      <c r="D2226" s="10">
        <v>0.85010565891552969</v>
      </c>
      <c r="E2226" s="10">
        <v>1</v>
      </c>
      <c r="F2226" s="10">
        <v>0.81958535758905571</v>
      </c>
      <c r="G2226" s="10">
        <v>0.94296942211216328</v>
      </c>
      <c r="H2226" s="10">
        <v>0.98042843082037567</v>
      </c>
    </row>
    <row r="2227" spans="2:8" x14ac:dyDescent="0.35">
      <c r="B2227" s="8" t="s">
        <v>452</v>
      </c>
      <c r="C2227" s="9">
        <v>0.85046232755999851</v>
      </c>
      <c r="D2227" s="9">
        <v>0.83451301405984679</v>
      </c>
      <c r="E2227" s="9">
        <v>0.99999999999999867</v>
      </c>
      <c r="F2227" s="9">
        <v>0.83458218957373109</v>
      </c>
      <c r="G2227" s="9">
        <v>0.94844734556839616</v>
      </c>
      <c r="H2227" s="9">
        <v>0.97295688450744688</v>
      </c>
    </row>
    <row r="2228" spans="2:8" x14ac:dyDescent="0.35">
      <c r="B2228" s="8" t="s">
        <v>453</v>
      </c>
      <c r="C2228" s="10">
        <v>0.89806718870441971</v>
      </c>
      <c r="D2228" s="10">
        <v>0.8100245763104813</v>
      </c>
      <c r="E2228" s="10">
        <v>1</v>
      </c>
      <c r="F2228" s="10">
        <v>0.84981330322866555</v>
      </c>
      <c r="G2228" s="10">
        <v>0.91621811645575868</v>
      </c>
      <c r="H2228" s="10">
        <v>0.97506563985102468</v>
      </c>
    </row>
    <row r="2229" spans="2:8" x14ac:dyDescent="0.35">
      <c r="B2229" s="8" t="s">
        <v>454</v>
      </c>
      <c r="C2229" s="9">
        <v>0.85607060467353624</v>
      </c>
      <c r="D2229" s="9">
        <v>0.84765967399795505</v>
      </c>
      <c r="E2229" s="9">
        <v>0.99999999999999978</v>
      </c>
      <c r="F2229" s="9">
        <v>0.82594998138735887</v>
      </c>
      <c r="G2229" s="9">
        <v>0.95543625014829048</v>
      </c>
      <c r="H2229" s="9">
        <v>0.97944765650766186</v>
      </c>
    </row>
    <row r="2230" spans="2:8" x14ac:dyDescent="0.35">
      <c r="B2230" s="8" t="s">
        <v>455</v>
      </c>
      <c r="C2230" s="10">
        <v>0.88915773947610077</v>
      </c>
      <c r="D2230" s="10">
        <v>0.85915206860329418</v>
      </c>
      <c r="E2230" s="10">
        <v>1</v>
      </c>
      <c r="F2230" s="10">
        <v>0.75970304758077345</v>
      </c>
      <c r="G2230" s="10">
        <v>0.95802543741715129</v>
      </c>
      <c r="H2230" s="10">
        <v>0.97438125662315311</v>
      </c>
    </row>
    <row r="2231" spans="2:8" x14ac:dyDescent="0.35">
      <c r="B2231" s="8" t="s">
        <v>456</v>
      </c>
      <c r="C2231" s="9">
        <v>0.92135937594498551</v>
      </c>
      <c r="D2231" s="9">
        <v>0.83082624559870122</v>
      </c>
      <c r="E2231" s="9">
        <v>0.99999999999999911</v>
      </c>
      <c r="F2231" s="9">
        <v>0.86437585680943008</v>
      </c>
      <c r="G2231" s="9">
        <v>0.96875437441535461</v>
      </c>
      <c r="H2231" s="9">
        <v>0.9830328778815528</v>
      </c>
    </row>
    <row r="2232" spans="2:8" x14ac:dyDescent="0.35">
      <c r="B2232" s="8" t="s">
        <v>457</v>
      </c>
      <c r="C2232" s="10">
        <v>0.92230642095807902</v>
      </c>
      <c r="D2232" s="10">
        <v>0.84543315703764399</v>
      </c>
      <c r="E2232" s="10">
        <v>0.99999999999999911</v>
      </c>
      <c r="F2232" s="10">
        <v>0.88717005220448886</v>
      </c>
      <c r="G2232" s="10">
        <v>0.94091380003244562</v>
      </c>
      <c r="H2232" s="10">
        <v>0.97763226169824591</v>
      </c>
    </row>
    <row r="2233" spans="2:8" x14ac:dyDescent="0.35">
      <c r="B2233" s="8" t="s">
        <v>458</v>
      </c>
      <c r="C2233" s="9">
        <v>0.91354023298046694</v>
      </c>
      <c r="D2233" s="9">
        <v>0.81087315498606027</v>
      </c>
      <c r="E2233" s="9">
        <v>0.99999999999999845</v>
      </c>
      <c r="F2233" s="9">
        <v>0.88431234244824797</v>
      </c>
      <c r="G2233" s="9">
        <v>0.95502478041577965</v>
      </c>
      <c r="H2233" s="9">
        <v>0.97441320474153537</v>
      </c>
    </row>
    <row r="2234" spans="2:8" x14ac:dyDescent="0.35">
      <c r="B2234" s="8" t="s">
        <v>459</v>
      </c>
      <c r="C2234" s="10">
        <v>0.85438601675396375</v>
      </c>
      <c r="D2234" s="10">
        <v>0.86682595754850778</v>
      </c>
      <c r="E2234" s="10">
        <v>1</v>
      </c>
      <c r="F2234" s="10">
        <v>0.84729397114322846</v>
      </c>
      <c r="G2234" s="10">
        <v>0.94546302178616259</v>
      </c>
      <c r="H2234" s="10">
        <v>0.98266564480427154</v>
      </c>
    </row>
    <row r="2235" spans="2:8" x14ac:dyDescent="0.35">
      <c r="B2235" s="8" t="s">
        <v>460</v>
      </c>
      <c r="C2235" s="9">
        <v>0.89169745583808324</v>
      </c>
      <c r="D2235" s="9">
        <v>0.85457747771671655</v>
      </c>
      <c r="E2235" s="9">
        <v>0.99999999999999911</v>
      </c>
      <c r="F2235" s="9">
        <v>0.85219767012572856</v>
      </c>
      <c r="G2235" s="9">
        <v>0.93320635804909102</v>
      </c>
      <c r="H2235" s="9">
        <v>0.98283475664162645</v>
      </c>
    </row>
    <row r="2236" spans="2:8" x14ac:dyDescent="0.35">
      <c r="B2236" s="8" t="s">
        <v>461</v>
      </c>
      <c r="C2236" s="10">
        <v>0.91352680672984654</v>
      </c>
      <c r="D2236" s="10">
        <v>0.81460072675640205</v>
      </c>
      <c r="E2236" s="10">
        <v>0.99999999999999956</v>
      </c>
      <c r="F2236" s="10">
        <v>0.88065341945870435</v>
      </c>
      <c r="G2236" s="10">
        <v>0.94498420879645462</v>
      </c>
      <c r="H2236" s="10">
        <v>0.97778570557914635</v>
      </c>
    </row>
    <row r="2237" spans="2:8" x14ac:dyDescent="0.35">
      <c r="B2237" s="8" t="s">
        <v>462</v>
      </c>
      <c r="C2237" s="9">
        <v>0.89065961652823122</v>
      </c>
      <c r="D2237" s="9">
        <v>0.8123951114092941</v>
      </c>
      <c r="E2237" s="9">
        <v>0.99999999999999911</v>
      </c>
      <c r="F2237" s="9">
        <v>0.85207901950694998</v>
      </c>
      <c r="G2237" s="9">
        <v>0.95638368558182341</v>
      </c>
      <c r="H2237" s="9">
        <v>0.97970106656191225</v>
      </c>
    </row>
    <row r="2238" spans="2:8" x14ac:dyDescent="0.35">
      <c r="B2238" s="8" t="s">
        <v>463</v>
      </c>
      <c r="C2238" s="10">
        <v>0.90239938774320638</v>
      </c>
      <c r="D2238" s="10">
        <v>0.80733299566563699</v>
      </c>
      <c r="E2238" s="10">
        <v>1.0000000000000013</v>
      </c>
      <c r="F2238" s="10">
        <v>0.85950932094742372</v>
      </c>
      <c r="G2238" s="10">
        <v>0.95798794162069123</v>
      </c>
      <c r="H2238" s="10">
        <v>0.97666204223013875</v>
      </c>
    </row>
    <row r="2239" spans="2:8" x14ac:dyDescent="0.35">
      <c r="B2239" s="8" t="s">
        <v>464</v>
      </c>
      <c r="C2239" s="9">
        <v>0.90842902081852195</v>
      </c>
      <c r="D2239" s="9">
        <v>0.85624894349354286</v>
      </c>
      <c r="E2239" s="9">
        <v>1.0000000000000004</v>
      </c>
      <c r="F2239" s="9">
        <v>0.8602797163807443</v>
      </c>
      <c r="G2239" s="9">
        <v>0.92909557170977408</v>
      </c>
      <c r="H2239" s="9">
        <v>0.97571101617474865</v>
      </c>
    </row>
    <row r="2240" spans="2:8" x14ac:dyDescent="0.35">
      <c r="B2240" s="8" t="s">
        <v>465</v>
      </c>
      <c r="C2240" s="10">
        <v>0.84717533771965303</v>
      </c>
      <c r="D2240" s="10">
        <v>0.82660108653561637</v>
      </c>
      <c r="E2240" s="10">
        <v>0.99999999999999889</v>
      </c>
      <c r="F2240" s="10">
        <v>0.8457947100006723</v>
      </c>
      <c r="G2240" s="10">
        <v>0.93771856035215273</v>
      </c>
      <c r="H2240" s="10">
        <v>0.97928607618023866</v>
      </c>
    </row>
    <row r="2241" spans="2:8" x14ac:dyDescent="0.35">
      <c r="B2241" s="8" t="s">
        <v>466</v>
      </c>
      <c r="C2241" s="9">
        <v>0.87068886768426934</v>
      </c>
      <c r="D2241" s="9">
        <v>0.8477328844567068</v>
      </c>
      <c r="E2241" s="9">
        <v>0.99999999999999956</v>
      </c>
      <c r="F2241" s="9">
        <v>0.8394987485019253</v>
      </c>
      <c r="G2241" s="9">
        <v>0.93838250731472872</v>
      </c>
      <c r="H2241" s="9">
        <v>0.97722408883568723</v>
      </c>
    </row>
    <row r="2242" spans="2:8" x14ac:dyDescent="0.35">
      <c r="B2242" s="8" t="s">
        <v>467</v>
      </c>
      <c r="C2242" s="10">
        <v>0.89720089034488326</v>
      </c>
      <c r="D2242" s="10">
        <v>0.84861218569412566</v>
      </c>
      <c r="E2242" s="10">
        <v>0.99999999999999956</v>
      </c>
      <c r="F2242" s="10">
        <v>0.84731310269785576</v>
      </c>
      <c r="G2242" s="10">
        <v>0.93368862742820991</v>
      </c>
      <c r="H2242" s="10">
        <v>0.98000215740884622</v>
      </c>
    </row>
    <row r="2243" spans="2:8" x14ac:dyDescent="0.35">
      <c r="B2243" s="8" t="s">
        <v>468</v>
      </c>
      <c r="C2243" s="9">
        <v>0.92440364441791356</v>
      </c>
      <c r="D2243" s="9">
        <v>0.86765256333283347</v>
      </c>
      <c r="E2243" s="9">
        <v>0.99999999999999889</v>
      </c>
      <c r="F2243" s="9">
        <v>0.88394669130330705</v>
      </c>
      <c r="G2243" s="9">
        <v>0.95028594371513375</v>
      </c>
      <c r="H2243" s="9">
        <v>0.97910580372465861</v>
      </c>
    </row>
    <row r="2244" spans="2:8" x14ac:dyDescent="0.35">
      <c r="B2244" s="8" t="s">
        <v>469</v>
      </c>
      <c r="C2244" s="10">
        <v>0.87833455641328551</v>
      </c>
      <c r="D2244" s="10">
        <v>0.85980252876234031</v>
      </c>
      <c r="E2244" s="10">
        <v>1.0000000000000009</v>
      </c>
      <c r="F2244" s="10">
        <v>0.82856190849975064</v>
      </c>
      <c r="G2244" s="10">
        <v>0.95918821734992532</v>
      </c>
      <c r="H2244" s="10">
        <v>0.9837470465609115</v>
      </c>
    </row>
    <row r="2245" spans="2:8" x14ac:dyDescent="0.35">
      <c r="B2245" s="8" t="s">
        <v>470</v>
      </c>
      <c r="C2245" s="9">
        <v>0.85733545846461356</v>
      </c>
      <c r="D2245" s="9">
        <v>0.87361616216690086</v>
      </c>
      <c r="E2245" s="9">
        <v>0.99999999999999911</v>
      </c>
      <c r="F2245" s="9">
        <v>0.80126500641810527</v>
      </c>
      <c r="G2245" s="9">
        <v>0.93723404927719711</v>
      </c>
      <c r="H2245" s="9">
        <v>0.97376748315956219</v>
      </c>
    </row>
    <row r="2246" spans="2:8" x14ac:dyDescent="0.35">
      <c r="B2246" s="8" t="s">
        <v>471</v>
      </c>
      <c r="C2246" s="10">
        <v>0.8809831339552775</v>
      </c>
      <c r="D2246" s="10">
        <v>0.86729473199511387</v>
      </c>
      <c r="E2246" s="10">
        <v>1.0000000000000018</v>
      </c>
      <c r="F2246" s="10">
        <v>0.845389930987959</v>
      </c>
      <c r="G2246" s="10">
        <v>0.96068856640369671</v>
      </c>
      <c r="H2246" s="10">
        <v>0.98047225353131129</v>
      </c>
    </row>
    <row r="2247" spans="2:8" x14ac:dyDescent="0.35">
      <c r="B2247" s="8" t="s">
        <v>472</v>
      </c>
      <c r="C2247" s="9">
        <v>0.89462690842161685</v>
      </c>
      <c r="D2247" s="9">
        <v>0.84957503612508078</v>
      </c>
      <c r="E2247" s="9">
        <v>0.99999999999999956</v>
      </c>
      <c r="F2247" s="9">
        <v>0.8034714052470241</v>
      </c>
      <c r="G2247" s="9">
        <v>0.94245458502655233</v>
      </c>
      <c r="H2247" s="9">
        <v>0.97647171105660402</v>
      </c>
    </row>
    <row r="2248" spans="2:8" x14ac:dyDescent="0.35">
      <c r="B2248" s="8" t="s">
        <v>473</v>
      </c>
      <c r="C2248" s="10">
        <v>0.91165086224200842</v>
      </c>
      <c r="D2248" s="10">
        <v>0.85042716219353831</v>
      </c>
      <c r="E2248" s="10">
        <v>1</v>
      </c>
      <c r="F2248" s="10">
        <v>0.85352368141784807</v>
      </c>
      <c r="G2248" s="10">
        <v>0.95146728808066394</v>
      </c>
      <c r="H2248" s="10">
        <v>0.98538903966264912</v>
      </c>
    </row>
    <row r="2249" spans="2:8" x14ac:dyDescent="0.35">
      <c r="B2249" s="8" t="s">
        <v>474</v>
      </c>
      <c r="C2249" s="9">
        <v>0.90530911966579453</v>
      </c>
      <c r="D2249" s="9">
        <v>0.84057259983294219</v>
      </c>
      <c r="E2249" s="9">
        <v>1.0000000000000002</v>
      </c>
      <c r="F2249" s="9">
        <v>0.85659434564676429</v>
      </c>
      <c r="G2249" s="9">
        <v>0.95341189273310123</v>
      </c>
      <c r="H2249" s="9">
        <v>0.97845407503221804</v>
      </c>
    </row>
    <row r="2250" spans="2:8" x14ac:dyDescent="0.35">
      <c r="B2250" s="8" t="s">
        <v>475</v>
      </c>
      <c r="C2250" s="10">
        <v>0.83787095070177731</v>
      </c>
      <c r="D2250" s="10">
        <v>0.84590405889682319</v>
      </c>
      <c r="E2250" s="10">
        <v>1.0000000000000016</v>
      </c>
      <c r="F2250" s="10">
        <v>0.84801948283307738</v>
      </c>
      <c r="G2250" s="10">
        <v>0.90081328317380327</v>
      </c>
      <c r="H2250" s="10">
        <v>0.98294815049671802</v>
      </c>
    </row>
    <row r="2251" spans="2:8" x14ac:dyDescent="0.35">
      <c r="B2251" s="8" t="s">
        <v>476</v>
      </c>
      <c r="C2251" s="9">
        <v>0.89477288335583227</v>
      </c>
      <c r="D2251" s="9">
        <v>0.83480847240536526</v>
      </c>
      <c r="E2251" s="9">
        <v>1.0000000000000002</v>
      </c>
      <c r="F2251" s="9">
        <v>0.87800368490318925</v>
      </c>
      <c r="G2251" s="9">
        <v>0.96277776185192598</v>
      </c>
      <c r="H2251" s="9">
        <v>0.98035051718172894</v>
      </c>
    </row>
    <row r="2252" spans="2:8" x14ac:dyDescent="0.35">
      <c r="B2252" s="8" t="s">
        <v>477</v>
      </c>
      <c r="C2252" s="10">
        <v>0.88392255432328604</v>
      </c>
      <c r="D2252" s="10">
        <v>0.83151152990403343</v>
      </c>
      <c r="E2252" s="10">
        <v>1.0000000000000004</v>
      </c>
      <c r="F2252" s="10">
        <v>0.8474129195134793</v>
      </c>
      <c r="G2252" s="10">
        <v>0.93978367449901268</v>
      </c>
      <c r="H2252" s="10">
        <v>0.97754978445471297</v>
      </c>
    </row>
    <row r="2253" spans="2:8" x14ac:dyDescent="0.35">
      <c r="B2253" s="8" t="s">
        <v>478</v>
      </c>
      <c r="C2253" s="9">
        <v>0.86101808444557271</v>
      </c>
      <c r="D2253" s="9">
        <v>0.84613865639523389</v>
      </c>
      <c r="E2253" s="9">
        <v>0.99999999999999889</v>
      </c>
      <c r="F2253" s="9">
        <v>0.83007330642772148</v>
      </c>
      <c r="G2253" s="9">
        <v>0.92855473301391134</v>
      </c>
      <c r="H2253" s="9">
        <v>0.97946982341319111</v>
      </c>
    </row>
    <row r="2254" spans="2:8" x14ac:dyDescent="0.35">
      <c r="B2254" s="8" t="s">
        <v>479</v>
      </c>
      <c r="C2254" s="10">
        <v>0.88718498197206097</v>
      </c>
      <c r="D2254" s="10">
        <v>0.81399533128849266</v>
      </c>
      <c r="E2254" s="10">
        <v>0.99999999999999978</v>
      </c>
      <c r="F2254" s="10">
        <v>0.8408486362254366</v>
      </c>
      <c r="G2254" s="10">
        <v>0.95852048987916705</v>
      </c>
      <c r="H2254" s="10">
        <v>0.97867035603953267</v>
      </c>
    </row>
    <row r="2255" spans="2:8" x14ac:dyDescent="0.35">
      <c r="B2255" s="8" t="s">
        <v>480</v>
      </c>
      <c r="C2255" s="9">
        <v>0.89269976729568989</v>
      </c>
      <c r="D2255" s="9">
        <v>0.81237322453668215</v>
      </c>
      <c r="E2255" s="9">
        <v>1.0000000000000007</v>
      </c>
      <c r="F2255" s="9">
        <v>0.8553485361359644</v>
      </c>
      <c r="G2255" s="9">
        <v>0.93655810383868288</v>
      </c>
      <c r="H2255" s="9">
        <v>0.97771696324873636</v>
      </c>
    </row>
    <row r="2256" spans="2:8" x14ac:dyDescent="0.35">
      <c r="B2256" s="8" t="s">
        <v>481</v>
      </c>
      <c r="C2256" s="10">
        <v>0.89150255899672459</v>
      </c>
      <c r="D2256" s="10">
        <v>0.83248662091430659</v>
      </c>
      <c r="E2256" s="10">
        <v>1.0000000000000036</v>
      </c>
      <c r="F2256" s="10">
        <v>0.84812826084219872</v>
      </c>
      <c r="G2256" s="10">
        <v>0.95399684052864675</v>
      </c>
      <c r="H2256" s="10">
        <v>0.97710479914352877</v>
      </c>
    </row>
    <row r="2257" spans="2:8" x14ac:dyDescent="0.35">
      <c r="B2257" s="8" t="s">
        <v>482</v>
      </c>
      <c r="C2257" s="9">
        <v>0.82914214589442814</v>
      </c>
      <c r="D2257" s="9">
        <v>0.87937458842925464</v>
      </c>
      <c r="E2257" s="9">
        <v>1</v>
      </c>
      <c r="F2257" s="9">
        <v>0.85369444814292106</v>
      </c>
      <c r="G2257" s="9">
        <v>0.96311913973012853</v>
      </c>
      <c r="H2257" s="9">
        <v>0.98409775196776272</v>
      </c>
    </row>
    <row r="2258" spans="2:8" x14ac:dyDescent="0.35">
      <c r="B2258" s="8" t="s">
        <v>483</v>
      </c>
      <c r="C2258" s="10">
        <v>0.85722648824474001</v>
      </c>
      <c r="D2258" s="10">
        <v>0.86275230978463158</v>
      </c>
      <c r="E2258" s="10">
        <v>1.0000000000000009</v>
      </c>
      <c r="F2258" s="10">
        <v>0.85769723692991984</v>
      </c>
      <c r="G2258" s="10">
        <v>0.93196544089961264</v>
      </c>
      <c r="H2258" s="10">
        <v>0.97891949490475882</v>
      </c>
    </row>
    <row r="2259" spans="2:8" x14ac:dyDescent="0.35">
      <c r="B2259" s="8" t="s">
        <v>484</v>
      </c>
      <c r="C2259" s="9">
        <v>0.89308950536601828</v>
      </c>
      <c r="D2259" s="9">
        <v>0.8577699129604397</v>
      </c>
      <c r="E2259" s="9">
        <v>1</v>
      </c>
      <c r="F2259" s="9">
        <v>0.85422148079952953</v>
      </c>
      <c r="G2259" s="9">
        <v>0.93778790938646661</v>
      </c>
      <c r="H2259" s="9">
        <v>0.98094961248112555</v>
      </c>
    </row>
    <row r="2260" spans="2:8" x14ac:dyDescent="0.35">
      <c r="B2260" s="8" t="s">
        <v>485</v>
      </c>
      <c r="C2260" s="10">
        <v>0.88546747456550112</v>
      </c>
      <c r="D2260" s="10">
        <v>0.84711438353316115</v>
      </c>
      <c r="E2260" s="10">
        <v>0.99999999999999933</v>
      </c>
      <c r="F2260" s="10">
        <v>0.85048556231680517</v>
      </c>
      <c r="G2260" s="10">
        <v>0.94395794732407257</v>
      </c>
      <c r="H2260" s="10">
        <v>0.97974858189798408</v>
      </c>
    </row>
    <row r="2261" spans="2:8" x14ac:dyDescent="0.35">
      <c r="B2261" s="8" t="s">
        <v>486</v>
      </c>
      <c r="C2261" s="9">
        <v>0.86355688279736664</v>
      </c>
      <c r="D2261" s="9">
        <v>0.87295826227989459</v>
      </c>
      <c r="E2261" s="9">
        <v>1.0000000000000007</v>
      </c>
      <c r="F2261" s="9">
        <v>0.85470642067992586</v>
      </c>
      <c r="G2261" s="9">
        <v>0.92633509708590489</v>
      </c>
      <c r="H2261" s="9">
        <v>0.9751853376664863</v>
      </c>
    </row>
    <row r="2262" spans="2:8" x14ac:dyDescent="0.35">
      <c r="B2262" s="8" t="s">
        <v>487</v>
      </c>
      <c r="C2262" s="10">
        <v>0.87348824954909665</v>
      </c>
      <c r="D2262" s="10">
        <v>0.83886038941652596</v>
      </c>
      <c r="E2262" s="10">
        <v>1.0000000000000004</v>
      </c>
      <c r="F2262" s="10">
        <v>0.8451796911347903</v>
      </c>
      <c r="G2262" s="10">
        <v>0.94681197401282835</v>
      </c>
      <c r="H2262" s="10">
        <v>0.97473878603121422</v>
      </c>
    </row>
    <row r="2263" spans="2:8" x14ac:dyDescent="0.35">
      <c r="B2263" s="8" t="s">
        <v>488</v>
      </c>
      <c r="C2263" s="9">
        <v>0.85645111302305765</v>
      </c>
      <c r="D2263" s="9">
        <v>0.83439524897922834</v>
      </c>
      <c r="E2263" s="9">
        <v>0.99999999999999956</v>
      </c>
      <c r="F2263" s="9">
        <v>0.84115483447828698</v>
      </c>
      <c r="G2263" s="9">
        <v>0.96698477301817343</v>
      </c>
      <c r="H2263" s="9">
        <v>0.97631255646985482</v>
      </c>
    </row>
    <row r="2264" spans="2:8" x14ac:dyDescent="0.35">
      <c r="B2264" s="8" t="s">
        <v>489</v>
      </c>
      <c r="C2264" s="10">
        <v>0.90228582430534865</v>
      </c>
      <c r="D2264" s="10">
        <v>0.86974839813944949</v>
      </c>
      <c r="E2264" s="10">
        <v>0.99999999999999867</v>
      </c>
      <c r="F2264" s="10">
        <v>0.84866295465426167</v>
      </c>
      <c r="G2264" s="10">
        <v>0.94944898665961819</v>
      </c>
      <c r="H2264" s="10">
        <v>0.97443483026389788</v>
      </c>
    </row>
    <row r="2265" spans="2:8" x14ac:dyDescent="0.35">
      <c r="B2265" s="8" t="s">
        <v>490</v>
      </c>
      <c r="C2265" s="9">
        <v>0.87963920200779366</v>
      </c>
      <c r="D2265" s="9">
        <v>0.86290046012797306</v>
      </c>
      <c r="E2265" s="9">
        <v>1</v>
      </c>
      <c r="F2265" s="9">
        <v>0.83689152271498213</v>
      </c>
      <c r="G2265" s="9">
        <v>0.96229166326370941</v>
      </c>
      <c r="H2265" s="9">
        <v>0.98128478009838638</v>
      </c>
    </row>
    <row r="2266" spans="2:8" x14ac:dyDescent="0.35">
      <c r="B2266" s="8" t="s">
        <v>491</v>
      </c>
      <c r="C2266" s="10">
        <v>0.90812388699808311</v>
      </c>
      <c r="D2266" s="10">
        <v>0.82408553730982437</v>
      </c>
      <c r="E2266" s="10">
        <v>1.0000000000000002</v>
      </c>
      <c r="F2266" s="10">
        <v>0.87042762092332593</v>
      </c>
      <c r="G2266" s="10">
        <v>0.97484847829486387</v>
      </c>
      <c r="H2266" s="10">
        <v>0.98475676670526124</v>
      </c>
    </row>
    <row r="2267" spans="2:8" x14ac:dyDescent="0.35">
      <c r="B2267" s="8" t="s">
        <v>492</v>
      </c>
      <c r="C2267" s="9">
        <v>0.87855511013936649</v>
      </c>
      <c r="D2267" s="9">
        <v>0.84836771580811876</v>
      </c>
      <c r="E2267" s="9">
        <v>0.99999999999999956</v>
      </c>
      <c r="F2267" s="9">
        <v>0.8505464930277038</v>
      </c>
      <c r="G2267" s="9">
        <v>0.92564595327541754</v>
      </c>
      <c r="H2267" s="9">
        <v>0.97322969637085555</v>
      </c>
    </row>
    <row r="2268" spans="2:8" x14ac:dyDescent="0.35">
      <c r="B2268" s="8" t="s">
        <v>493</v>
      </c>
      <c r="C2268" s="10">
        <v>0.89386082978554116</v>
      </c>
      <c r="D2268" s="10">
        <v>0.87941097696621895</v>
      </c>
      <c r="E2268" s="10">
        <v>0.99999999999999956</v>
      </c>
      <c r="F2268" s="10">
        <v>0.85904162434704567</v>
      </c>
      <c r="G2268" s="10">
        <v>0.91559986617128108</v>
      </c>
      <c r="H2268" s="10">
        <v>0.98206792277793142</v>
      </c>
    </row>
    <row r="2269" spans="2:8" x14ac:dyDescent="0.35">
      <c r="B2269" s="8" t="s">
        <v>494</v>
      </c>
      <c r="C2269" s="9">
        <v>0.87838674520477444</v>
      </c>
      <c r="D2269" s="9">
        <v>0.87275486892781373</v>
      </c>
      <c r="E2269" s="9">
        <v>1.0000000000000011</v>
      </c>
      <c r="F2269" s="9">
        <v>0.758615520905635</v>
      </c>
      <c r="G2269" s="9">
        <v>0.95145633031985</v>
      </c>
      <c r="H2269" s="9">
        <v>0.97556076809216974</v>
      </c>
    </row>
    <row r="2270" spans="2:8" x14ac:dyDescent="0.35">
      <c r="B2270" s="8" t="s">
        <v>495</v>
      </c>
      <c r="C2270" s="10">
        <v>0.83741801325317711</v>
      </c>
      <c r="D2270" s="10">
        <v>0.83070692781294064</v>
      </c>
      <c r="E2270" s="10">
        <v>1.0000000000000016</v>
      </c>
      <c r="F2270" s="10">
        <v>0.84159572319624298</v>
      </c>
      <c r="G2270" s="10">
        <v>0.93201414253275572</v>
      </c>
      <c r="H2270" s="10">
        <v>0.97770736846781481</v>
      </c>
    </row>
    <row r="2271" spans="2:8" x14ac:dyDescent="0.35">
      <c r="B2271" s="8" t="s">
        <v>496</v>
      </c>
      <c r="C2271" s="9">
        <v>0.88883388544217556</v>
      </c>
      <c r="D2271" s="9">
        <v>0.8617116194100064</v>
      </c>
      <c r="E2271" s="9">
        <v>1</v>
      </c>
      <c r="F2271" s="9">
        <v>0.81814499636192672</v>
      </c>
      <c r="G2271" s="9">
        <v>0.92936587578487073</v>
      </c>
      <c r="H2271" s="9">
        <v>0.97443898583955124</v>
      </c>
    </row>
    <row r="2272" spans="2:8" x14ac:dyDescent="0.35">
      <c r="B2272" s="8" t="s">
        <v>497</v>
      </c>
      <c r="C2272" s="10">
        <v>0.9084818538058258</v>
      </c>
      <c r="D2272" s="10">
        <v>0.85105439499748492</v>
      </c>
      <c r="E2272" s="10">
        <v>0.99999999999999978</v>
      </c>
      <c r="F2272" s="10">
        <v>0.84504795067253602</v>
      </c>
      <c r="G2272" s="10">
        <v>0.91236872271705249</v>
      </c>
      <c r="H2272" s="10">
        <v>0.9764522589218162</v>
      </c>
    </row>
    <row r="2273" spans="2:8" x14ac:dyDescent="0.35">
      <c r="B2273" s="8" t="s">
        <v>498</v>
      </c>
      <c r="C2273" s="9">
        <v>0.92589463114518578</v>
      </c>
      <c r="D2273" s="9">
        <v>0.84168243803452236</v>
      </c>
      <c r="E2273" s="9">
        <v>1</v>
      </c>
      <c r="F2273" s="9">
        <v>0.8817314667759204</v>
      </c>
      <c r="G2273" s="9">
        <v>0.96313698135473091</v>
      </c>
      <c r="H2273" s="9">
        <v>0.9836188835830415</v>
      </c>
    </row>
    <row r="2274" spans="2:8" x14ac:dyDescent="0.35">
      <c r="B2274" s="8" t="s">
        <v>499</v>
      </c>
      <c r="C2274" s="10">
        <v>0.88874319192736118</v>
      </c>
      <c r="D2274" s="10">
        <v>0.8564563025505455</v>
      </c>
      <c r="E2274" s="10">
        <v>1.0000000000000353</v>
      </c>
      <c r="F2274" s="10">
        <v>0.86029107531151761</v>
      </c>
      <c r="G2274" s="10">
        <v>0.92556224911658314</v>
      </c>
      <c r="H2274" s="10">
        <v>0.97697713004651809</v>
      </c>
    </row>
    <row r="2275" spans="2:8" x14ac:dyDescent="0.35">
      <c r="B2275" s="8" t="s">
        <v>500</v>
      </c>
      <c r="C2275" s="9">
        <v>0.87667159479596823</v>
      </c>
      <c r="D2275" s="9">
        <v>0.83049925739609165</v>
      </c>
      <c r="E2275" s="9">
        <v>1.0000000000000004</v>
      </c>
      <c r="F2275" s="9">
        <v>0.81477818203157026</v>
      </c>
      <c r="G2275" s="9">
        <v>0.95879892825899982</v>
      </c>
      <c r="H2275" s="9">
        <v>0.97798030542259862</v>
      </c>
    </row>
    <row r="2276" spans="2:8" x14ac:dyDescent="0.35">
      <c r="B2276" s="8" t="s">
        <v>501</v>
      </c>
      <c r="C2276" s="10">
        <v>0.87635399864104102</v>
      </c>
      <c r="D2276" s="10">
        <v>0.82934474262856006</v>
      </c>
      <c r="E2276" s="10">
        <v>0.99999999999999933</v>
      </c>
      <c r="F2276" s="10">
        <v>0.85019717857232191</v>
      </c>
      <c r="G2276" s="10">
        <v>0.9630162633185364</v>
      </c>
      <c r="H2276" s="10">
        <v>0.97618320277730819</v>
      </c>
    </row>
    <row r="2277" spans="2:8" x14ac:dyDescent="0.35">
      <c r="B2277" s="8" t="s">
        <v>502</v>
      </c>
      <c r="C2277" s="9">
        <v>0.8690052375698224</v>
      </c>
      <c r="D2277" s="9">
        <v>0.85298017786421221</v>
      </c>
      <c r="E2277" s="9">
        <v>1.0000000000000013</v>
      </c>
      <c r="F2277" s="9">
        <v>0.83474810531395804</v>
      </c>
      <c r="G2277" s="9">
        <v>0.93631336201080362</v>
      </c>
      <c r="H2277" s="9">
        <v>0.97820926240563466</v>
      </c>
    </row>
    <row r="2278" spans="2:8" x14ac:dyDescent="0.35">
      <c r="B2278" s="8" t="s">
        <v>503</v>
      </c>
      <c r="C2278" s="10">
        <v>0.91078469553930164</v>
      </c>
      <c r="D2278" s="10">
        <v>0.85100641161512147</v>
      </c>
      <c r="E2278" s="10">
        <v>1.0000000000000022</v>
      </c>
      <c r="F2278" s="10">
        <v>0.81544858122215291</v>
      </c>
      <c r="G2278" s="10">
        <v>0.96152094231842478</v>
      </c>
      <c r="H2278" s="10">
        <v>0.97971603023661313</v>
      </c>
    </row>
    <row r="2279" spans="2:8" x14ac:dyDescent="0.35">
      <c r="B2279" s="8" t="s">
        <v>504</v>
      </c>
      <c r="C2279" s="9">
        <v>0.81636276897550875</v>
      </c>
      <c r="D2279" s="9">
        <v>0.84357260574094117</v>
      </c>
      <c r="E2279" s="9">
        <v>0.99999999999999778</v>
      </c>
      <c r="F2279" s="9">
        <v>0.82632869186504687</v>
      </c>
      <c r="G2279" s="9">
        <v>0.9475362661683906</v>
      </c>
      <c r="H2279" s="9">
        <v>0.97502926484458219</v>
      </c>
    </row>
    <row r="2280" spans="2:8" x14ac:dyDescent="0.35">
      <c r="B2280" s="8" t="s">
        <v>505</v>
      </c>
      <c r="C2280" s="10">
        <v>0.89785343754941194</v>
      </c>
      <c r="D2280" s="10">
        <v>0.83829873154668511</v>
      </c>
      <c r="E2280" s="10">
        <v>0.99999999999999956</v>
      </c>
      <c r="F2280" s="10">
        <v>0.84410211539552593</v>
      </c>
      <c r="G2280" s="10">
        <v>0.93751724876989506</v>
      </c>
      <c r="H2280" s="10">
        <v>0.97584872763242914</v>
      </c>
    </row>
    <row r="2281" spans="2:8" x14ac:dyDescent="0.35">
      <c r="B2281" s="8" t="s">
        <v>506</v>
      </c>
      <c r="C2281" s="9">
        <v>0.89246259491955016</v>
      </c>
      <c r="D2281" s="9">
        <v>0.81829009389442031</v>
      </c>
      <c r="E2281" s="9">
        <v>1</v>
      </c>
      <c r="F2281" s="9">
        <v>0.85885414278807681</v>
      </c>
      <c r="G2281" s="9">
        <v>0.97360019984613588</v>
      </c>
      <c r="H2281" s="9">
        <v>0.98105569406645166</v>
      </c>
    </row>
    <row r="2282" spans="2:8" x14ac:dyDescent="0.35">
      <c r="B2282" s="8" t="s">
        <v>507</v>
      </c>
      <c r="C2282" s="10">
        <v>0.92249796482939161</v>
      </c>
      <c r="D2282" s="10">
        <v>0.86053418549063521</v>
      </c>
      <c r="E2282" s="10">
        <v>0.99999999999999978</v>
      </c>
      <c r="F2282" s="10">
        <v>0.86275143271205645</v>
      </c>
      <c r="G2282" s="10">
        <v>0.93720260424551549</v>
      </c>
      <c r="H2282" s="10">
        <v>0.97219022693406687</v>
      </c>
    </row>
    <row r="2283" spans="2:8" x14ac:dyDescent="0.35">
      <c r="B2283" s="8" t="s">
        <v>508</v>
      </c>
      <c r="C2283" s="9">
        <v>0.90559591536658113</v>
      </c>
      <c r="D2283" s="9">
        <v>0.82809327000540778</v>
      </c>
      <c r="E2283" s="9">
        <v>0.99999999999999822</v>
      </c>
      <c r="F2283" s="9">
        <v>0.87402809087642208</v>
      </c>
      <c r="G2283" s="9">
        <v>0.94068127250071176</v>
      </c>
      <c r="H2283" s="9">
        <v>0.97779578581246052</v>
      </c>
    </row>
    <row r="2284" spans="2:8" x14ac:dyDescent="0.35">
      <c r="B2284" s="8" t="s">
        <v>509</v>
      </c>
      <c r="C2284" s="10">
        <v>0.88989024027316721</v>
      </c>
      <c r="D2284" s="10">
        <v>0.86046405896415745</v>
      </c>
      <c r="E2284" s="10">
        <v>0.99999999999999911</v>
      </c>
      <c r="F2284" s="10">
        <v>0.85471921097697046</v>
      </c>
      <c r="G2284" s="10">
        <v>0.94638240642015914</v>
      </c>
      <c r="H2284" s="10">
        <v>0.97321657241904402</v>
      </c>
    </row>
    <row r="2285" spans="2:8" x14ac:dyDescent="0.35">
      <c r="B2285" s="8" t="s">
        <v>510</v>
      </c>
      <c r="C2285" s="9">
        <v>0.86989573688150501</v>
      </c>
      <c r="D2285" s="9">
        <v>0.84936644279048445</v>
      </c>
      <c r="E2285" s="9">
        <v>0.99999999999999933</v>
      </c>
      <c r="F2285" s="9">
        <v>0.85586790795841505</v>
      </c>
      <c r="G2285" s="9">
        <v>0.94379164928701642</v>
      </c>
      <c r="H2285" s="9">
        <v>0.97928183335477403</v>
      </c>
    </row>
    <row r="2286" spans="2:8" x14ac:dyDescent="0.35">
      <c r="B2286" s="8" t="s">
        <v>511</v>
      </c>
      <c r="C2286" s="10">
        <v>0.90218479742185365</v>
      </c>
      <c r="D2286" s="10">
        <v>0.86074208327671065</v>
      </c>
      <c r="E2286" s="10">
        <v>0.99999999999999956</v>
      </c>
      <c r="F2286" s="10">
        <v>0.84123244613972792</v>
      </c>
      <c r="G2286" s="10">
        <v>0.95847482973502973</v>
      </c>
      <c r="H2286" s="10">
        <v>0.97751932101213779</v>
      </c>
    </row>
    <row r="2287" spans="2:8" x14ac:dyDescent="0.35">
      <c r="B2287" s="8" t="s">
        <v>512</v>
      </c>
      <c r="C2287" s="9">
        <v>0.86542757812726989</v>
      </c>
      <c r="D2287" s="9">
        <v>0.85612870270235264</v>
      </c>
      <c r="E2287" s="9">
        <v>0.99999999999999889</v>
      </c>
      <c r="F2287" s="9">
        <v>0.85438135867917953</v>
      </c>
      <c r="G2287" s="9">
        <v>0.9225448557170195</v>
      </c>
      <c r="H2287" s="9">
        <v>0.98103313247074397</v>
      </c>
    </row>
    <row r="2288" spans="2:8" x14ac:dyDescent="0.35">
      <c r="B2288" s="8" t="s">
        <v>513</v>
      </c>
      <c r="C2288" s="10">
        <v>0.88678971993054134</v>
      </c>
      <c r="D2288" s="10">
        <v>0.81563419604036214</v>
      </c>
      <c r="E2288" s="10">
        <v>0.99999999999999956</v>
      </c>
      <c r="F2288" s="10">
        <v>0.80395117208886169</v>
      </c>
      <c r="G2288" s="10">
        <v>0.94373459165133922</v>
      </c>
      <c r="H2288" s="10">
        <v>0.97857556776237131</v>
      </c>
    </row>
    <row r="2289" spans="2:8" x14ac:dyDescent="0.35">
      <c r="B2289" s="8" t="s">
        <v>514</v>
      </c>
      <c r="C2289" s="9">
        <v>0.88882633804446098</v>
      </c>
      <c r="D2289" s="9">
        <v>0.84400946914295183</v>
      </c>
      <c r="E2289" s="9">
        <v>0.99999999999999978</v>
      </c>
      <c r="F2289" s="9">
        <v>0.86178384652376994</v>
      </c>
      <c r="G2289" s="9">
        <v>0.93936834950648418</v>
      </c>
      <c r="H2289" s="9">
        <v>0.97233034902830162</v>
      </c>
    </row>
    <row r="2290" spans="2:8" x14ac:dyDescent="0.35">
      <c r="B2290" s="8" t="s">
        <v>515</v>
      </c>
      <c r="C2290" s="10">
        <v>0.87834906417082181</v>
      </c>
      <c r="D2290" s="10">
        <v>0.8518189124876151</v>
      </c>
      <c r="E2290" s="10">
        <v>0.99999999999999378</v>
      </c>
      <c r="F2290" s="10">
        <v>0.88364667903468663</v>
      </c>
      <c r="G2290" s="10">
        <v>0.93918302712822199</v>
      </c>
      <c r="H2290" s="10">
        <v>0.9808189586165269</v>
      </c>
    </row>
    <row r="2291" spans="2:8" x14ac:dyDescent="0.35">
      <c r="B2291" s="8" t="s">
        <v>516</v>
      </c>
      <c r="C2291" s="9">
        <v>0.88576565713868327</v>
      </c>
      <c r="D2291" s="9">
        <v>0.85624109121158232</v>
      </c>
      <c r="E2291" s="9">
        <v>1.0000000000000013</v>
      </c>
      <c r="F2291" s="9">
        <v>0.84946098318004526</v>
      </c>
      <c r="G2291" s="9">
        <v>0.92490619923830553</v>
      </c>
      <c r="H2291" s="9">
        <v>0.97405728041552297</v>
      </c>
    </row>
    <row r="2292" spans="2:8" x14ac:dyDescent="0.35">
      <c r="B2292" s="8" t="s">
        <v>517</v>
      </c>
      <c r="C2292" s="10">
        <v>0.8786350074112258</v>
      </c>
      <c r="D2292" s="10">
        <v>0.85584232702315377</v>
      </c>
      <c r="E2292" s="10">
        <v>0.99999999999999956</v>
      </c>
      <c r="F2292" s="10">
        <v>0.84563434265978543</v>
      </c>
      <c r="G2292" s="10">
        <v>0.94651253669473023</v>
      </c>
      <c r="H2292" s="10">
        <v>0.97915077343238721</v>
      </c>
    </row>
    <row r="2293" spans="2:8" x14ac:dyDescent="0.35">
      <c r="B2293" s="8" t="s">
        <v>518</v>
      </c>
      <c r="C2293" s="9">
        <v>0.89415575946583992</v>
      </c>
      <c r="D2293" s="9">
        <v>0.85888527611938725</v>
      </c>
      <c r="E2293" s="9">
        <v>1</v>
      </c>
      <c r="F2293" s="9">
        <v>0.83606508003532265</v>
      </c>
      <c r="G2293" s="9">
        <v>0.91801095513209807</v>
      </c>
      <c r="H2293" s="9">
        <v>0.97376639606104021</v>
      </c>
    </row>
    <row r="2294" spans="2:8" x14ac:dyDescent="0.35">
      <c r="B2294" s="8" t="s">
        <v>519</v>
      </c>
      <c r="C2294" s="10">
        <v>0.88457733793399118</v>
      </c>
      <c r="D2294" s="10">
        <v>0.86906969090934061</v>
      </c>
      <c r="E2294" s="10">
        <v>0.99999999999999911</v>
      </c>
      <c r="F2294" s="10">
        <v>0.86081197293672329</v>
      </c>
      <c r="G2294" s="10">
        <v>0.94302735261916903</v>
      </c>
      <c r="H2294" s="10">
        <v>0.97658083393632167</v>
      </c>
    </row>
    <row r="2295" spans="2:8" x14ac:dyDescent="0.35">
      <c r="B2295" s="8" t="s">
        <v>520</v>
      </c>
      <c r="C2295" s="9">
        <v>0.87513838634268215</v>
      </c>
      <c r="D2295" s="9">
        <v>0.84546402237618012</v>
      </c>
      <c r="E2295" s="9">
        <v>1.0000000000000004</v>
      </c>
      <c r="F2295" s="9">
        <v>0.83145164349014244</v>
      </c>
      <c r="G2295" s="9">
        <v>0.94774000876819886</v>
      </c>
      <c r="H2295" s="9">
        <v>0.97686753898897172</v>
      </c>
    </row>
    <row r="2296" spans="2:8" x14ac:dyDescent="0.35">
      <c r="B2296" s="8" t="s">
        <v>521</v>
      </c>
      <c r="C2296" s="10">
        <v>0.87515356734810146</v>
      </c>
      <c r="D2296" s="10">
        <v>0.83117367671250286</v>
      </c>
      <c r="E2296" s="10">
        <v>0.99999999999999978</v>
      </c>
      <c r="F2296" s="10">
        <v>0.83268883394606386</v>
      </c>
      <c r="G2296" s="10">
        <v>0.94917586044774649</v>
      </c>
      <c r="H2296" s="10">
        <v>0.98091902870274739</v>
      </c>
    </row>
    <row r="2297" spans="2:8" x14ac:dyDescent="0.35">
      <c r="B2297" s="8" t="s">
        <v>522</v>
      </c>
      <c r="C2297" s="9">
        <v>0.87300422573927416</v>
      </c>
      <c r="D2297" s="9">
        <v>0.84609979651089051</v>
      </c>
      <c r="E2297" s="9">
        <v>1</v>
      </c>
      <c r="F2297" s="9">
        <v>0.81617043381454979</v>
      </c>
      <c r="G2297" s="9">
        <v>0.92333093063191629</v>
      </c>
      <c r="H2297" s="9">
        <v>0.96287824016112145</v>
      </c>
    </row>
    <row r="2298" spans="2:8" x14ac:dyDescent="0.35">
      <c r="B2298" s="8" t="s">
        <v>523</v>
      </c>
      <c r="C2298" s="10">
        <v>0.85630177593800128</v>
      </c>
      <c r="D2298" s="10">
        <v>0.87492043134809139</v>
      </c>
      <c r="E2298" s="10">
        <v>1</v>
      </c>
      <c r="F2298" s="10">
        <v>0.86140888646261793</v>
      </c>
      <c r="G2298" s="10">
        <v>0.94502114474467491</v>
      </c>
      <c r="H2298" s="10">
        <v>0.97627083452768415</v>
      </c>
    </row>
    <row r="2299" spans="2:8" x14ac:dyDescent="0.35">
      <c r="B2299" s="8" t="s">
        <v>524</v>
      </c>
      <c r="C2299" s="9">
        <v>0.88298220030270747</v>
      </c>
      <c r="D2299" s="9">
        <v>0.81943534557327158</v>
      </c>
      <c r="E2299" s="9">
        <v>1.0000000000000013</v>
      </c>
      <c r="F2299" s="9">
        <v>0.83352684882377825</v>
      </c>
      <c r="G2299" s="9">
        <v>0.94791322326876881</v>
      </c>
      <c r="H2299" s="9">
        <v>0.97893816200225425</v>
      </c>
    </row>
    <row r="2300" spans="2:8" x14ac:dyDescent="0.35">
      <c r="B2300" s="8" t="s">
        <v>525</v>
      </c>
      <c r="C2300" s="10">
        <v>0.90496769612753192</v>
      </c>
      <c r="D2300" s="10">
        <v>0.83991088062083907</v>
      </c>
      <c r="E2300" s="10">
        <v>1</v>
      </c>
      <c r="F2300" s="10">
        <v>0.8445958402315924</v>
      </c>
      <c r="G2300" s="10">
        <v>0.93527968361953195</v>
      </c>
      <c r="H2300" s="10">
        <v>0.97608845284183721</v>
      </c>
    </row>
    <row r="2301" spans="2:8" x14ac:dyDescent="0.35">
      <c r="B2301" s="8" t="s">
        <v>526</v>
      </c>
      <c r="C2301" s="9">
        <v>0.88754956598672607</v>
      </c>
      <c r="D2301" s="9">
        <v>0.86322129428428263</v>
      </c>
      <c r="E2301" s="9">
        <v>1.0000000000000002</v>
      </c>
      <c r="F2301" s="9">
        <v>0.85943563165414416</v>
      </c>
      <c r="G2301" s="9">
        <v>0.94334505751418618</v>
      </c>
      <c r="H2301" s="9">
        <v>0.98139506656587072</v>
      </c>
    </row>
    <row r="2302" spans="2:8" x14ac:dyDescent="0.35">
      <c r="B2302" s="8" t="s">
        <v>527</v>
      </c>
      <c r="C2302" s="10">
        <v>0.90098824122353094</v>
      </c>
      <c r="D2302" s="10">
        <v>0.87178615939620618</v>
      </c>
      <c r="E2302" s="10">
        <v>0.99999999999999956</v>
      </c>
      <c r="F2302" s="10">
        <v>0.82066782313191533</v>
      </c>
      <c r="G2302" s="10">
        <v>0.94662146155432958</v>
      </c>
      <c r="H2302" s="10">
        <v>0.97245665724326391</v>
      </c>
    </row>
    <row r="2303" spans="2:8" x14ac:dyDescent="0.35">
      <c r="B2303" s="8" t="s">
        <v>528</v>
      </c>
      <c r="C2303" s="9">
        <v>0.89393375214449489</v>
      </c>
      <c r="D2303" s="9">
        <v>0.80303968412722726</v>
      </c>
      <c r="E2303" s="9">
        <v>1.0000000000000002</v>
      </c>
      <c r="F2303" s="9">
        <v>0.82672032717755828</v>
      </c>
      <c r="G2303" s="9">
        <v>0.93168141440577357</v>
      </c>
      <c r="H2303" s="9">
        <v>0.97826060586519359</v>
      </c>
    </row>
    <row r="2304" spans="2:8" x14ac:dyDescent="0.35">
      <c r="B2304" s="8" t="s">
        <v>529</v>
      </c>
      <c r="C2304" s="10">
        <v>0.90327649142315214</v>
      </c>
      <c r="D2304" s="10">
        <v>0.84521750344715008</v>
      </c>
      <c r="E2304" s="10">
        <v>0.99999999999999956</v>
      </c>
      <c r="F2304" s="10">
        <v>0.85996058794879526</v>
      </c>
      <c r="G2304" s="10">
        <v>0.92544846277330173</v>
      </c>
      <c r="H2304" s="10">
        <v>0.97578676259335051</v>
      </c>
    </row>
    <row r="2305" spans="2:8" x14ac:dyDescent="0.35">
      <c r="B2305" s="8" t="s">
        <v>530</v>
      </c>
      <c r="C2305" s="9">
        <v>0.90251950836102734</v>
      </c>
      <c r="D2305" s="9">
        <v>0.81203054040093015</v>
      </c>
      <c r="E2305" s="9">
        <v>1.0000000000000002</v>
      </c>
      <c r="F2305" s="9">
        <v>0.82055839923435592</v>
      </c>
      <c r="G2305" s="9">
        <v>0.95611175676104609</v>
      </c>
      <c r="H2305" s="9">
        <v>0.97638693293529732</v>
      </c>
    </row>
    <row r="2306" spans="2:8" x14ac:dyDescent="0.35">
      <c r="B2306" s="8" t="s">
        <v>531</v>
      </c>
      <c r="C2306" s="10">
        <v>0.90123588949772571</v>
      </c>
      <c r="D2306" s="10">
        <v>0.85740846234453372</v>
      </c>
      <c r="E2306" s="10">
        <v>1.0000000000000002</v>
      </c>
      <c r="F2306" s="10">
        <v>0.81873932646999514</v>
      </c>
      <c r="G2306" s="10">
        <v>0.94939691198231946</v>
      </c>
      <c r="H2306" s="10">
        <v>0.97704969778489281</v>
      </c>
    </row>
    <row r="2307" spans="2:8" x14ac:dyDescent="0.35">
      <c r="B2307" s="8" t="s">
        <v>532</v>
      </c>
      <c r="C2307" s="9">
        <v>0.90310375437678614</v>
      </c>
      <c r="D2307" s="9">
        <v>0.82540966015321393</v>
      </c>
      <c r="E2307" s="9">
        <v>1.0000000000000009</v>
      </c>
      <c r="F2307" s="9">
        <v>0.86751006593369484</v>
      </c>
      <c r="G2307" s="9">
        <v>0.93774937059905594</v>
      </c>
      <c r="H2307" s="9">
        <v>0.97478889681616931</v>
      </c>
    </row>
    <row r="2308" spans="2:8" x14ac:dyDescent="0.35">
      <c r="B2308" s="8" t="s">
        <v>533</v>
      </c>
      <c r="C2308" s="10">
        <v>0.90273041708878521</v>
      </c>
      <c r="D2308" s="10">
        <v>0.84155746295929068</v>
      </c>
      <c r="E2308" s="10">
        <v>1.0000000000000009</v>
      </c>
      <c r="F2308" s="10">
        <v>0.86885733637787443</v>
      </c>
      <c r="G2308" s="10">
        <v>0.93977096399665039</v>
      </c>
      <c r="H2308" s="10">
        <v>0.97689437665579926</v>
      </c>
    </row>
    <row r="2309" spans="2:8" x14ac:dyDescent="0.35">
      <c r="B2309" s="8" t="s">
        <v>534</v>
      </c>
      <c r="C2309" s="9">
        <v>0.90203614160077528</v>
      </c>
      <c r="D2309" s="9">
        <v>0.83299765302299023</v>
      </c>
      <c r="E2309" s="9">
        <v>1.0000000000000004</v>
      </c>
      <c r="F2309" s="9">
        <v>0.8424776303660253</v>
      </c>
      <c r="G2309" s="9">
        <v>0.95958928999278215</v>
      </c>
      <c r="H2309" s="9">
        <v>0.97709543089255169</v>
      </c>
    </row>
    <row r="2310" spans="2:8" x14ac:dyDescent="0.35">
      <c r="B2310" s="8" t="s">
        <v>535</v>
      </c>
      <c r="C2310" s="10">
        <v>0.87466982771231494</v>
      </c>
      <c r="D2310" s="10">
        <v>0.85558138848832499</v>
      </c>
      <c r="E2310" s="10">
        <v>1</v>
      </c>
      <c r="F2310" s="10">
        <v>0.84399907055974721</v>
      </c>
      <c r="G2310" s="10">
        <v>0.92842113360257983</v>
      </c>
      <c r="H2310" s="10">
        <v>0.97477097772460275</v>
      </c>
    </row>
    <row r="2311" spans="2:8" x14ac:dyDescent="0.35">
      <c r="B2311" s="8" t="s">
        <v>536</v>
      </c>
      <c r="C2311" s="9">
        <v>0.88910577303666383</v>
      </c>
      <c r="D2311" s="9">
        <v>0.8260315925818118</v>
      </c>
      <c r="E2311" s="9">
        <v>0.99999999999999889</v>
      </c>
      <c r="F2311" s="9">
        <v>0.83673656137278096</v>
      </c>
      <c r="G2311" s="9">
        <v>0.95036404070594083</v>
      </c>
      <c r="H2311" s="9">
        <v>0.98062206245473305</v>
      </c>
    </row>
    <row r="2312" spans="2:8" x14ac:dyDescent="0.35">
      <c r="B2312" s="8" t="s">
        <v>537</v>
      </c>
      <c r="C2312" s="10">
        <v>0.89746232223041666</v>
      </c>
      <c r="D2312" s="10">
        <v>0.85472994148846293</v>
      </c>
      <c r="E2312" s="10">
        <v>0.99999999999999978</v>
      </c>
      <c r="F2312" s="10">
        <v>0.85538033660671486</v>
      </c>
      <c r="G2312" s="10">
        <v>0.93754610808772165</v>
      </c>
      <c r="H2312" s="10">
        <v>0.97652049476955527</v>
      </c>
    </row>
    <row r="2313" spans="2:8" x14ac:dyDescent="0.35">
      <c r="B2313" s="8" t="s">
        <v>538</v>
      </c>
      <c r="C2313" s="9">
        <v>0.88599616340477827</v>
      </c>
      <c r="D2313" s="9">
        <v>0.85627444268097852</v>
      </c>
      <c r="E2313" s="9">
        <v>0.99999999999999911</v>
      </c>
      <c r="F2313" s="9">
        <v>0.87502491209900879</v>
      </c>
      <c r="G2313" s="9">
        <v>0.95584071357694989</v>
      </c>
      <c r="H2313" s="9">
        <v>0.98157954081520382</v>
      </c>
    </row>
    <row r="2314" spans="2:8" x14ac:dyDescent="0.35">
      <c r="B2314" s="8" t="s">
        <v>539</v>
      </c>
      <c r="C2314" s="10">
        <v>0.91594061668612259</v>
      </c>
      <c r="D2314" s="10">
        <v>0.84129849220498532</v>
      </c>
      <c r="E2314" s="10">
        <v>0.99999999999999978</v>
      </c>
      <c r="F2314" s="10">
        <v>0.86823543015251392</v>
      </c>
      <c r="G2314" s="10">
        <v>0.96529442887469408</v>
      </c>
      <c r="H2314" s="10">
        <v>0.9803527462724273</v>
      </c>
    </row>
    <row r="2315" spans="2:8" x14ac:dyDescent="0.35">
      <c r="B2315" s="8" t="s">
        <v>540</v>
      </c>
      <c r="C2315" s="9">
        <v>0.88943319029381007</v>
      </c>
      <c r="D2315" s="9">
        <v>0.87014163619053664</v>
      </c>
      <c r="E2315" s="9">
        <v>1.0000000000000002</v>
      </c>
      <c r="F2315" s="9">
        <v>0.7986327651692271</v>
      </c>
      <c r="G2315" s="9">
        <v>0.96096184242949212</v>
      </c>
      <c r="H2315" s="9">
        <v>0.98089845715693114</v>
      </c>
    </row>
    <row r="2316" spans="2:8" x14ac:dyDescent="0.35">
      <c r="B2316" s="8" t="s">
        <v>541</v>
      </c>
      <c r="C2316" s="10">
        <v>0.8577218486888265</v>
      </c>
      <c r="D2316" s="10">
        <v>0.84009928518469934</v>
      </c>
      <c r="E2316" s="10">
        <v>1.0000000000000004</v>
      </c>
      <c r="F2316" s="10">
        <v>0.82903701030564425</v>
      </c>
      <c r="G2316" s="10">
        <v>0.94690385802540511</v>
      </c>
      <c r="H2316" s="10">
        <v>0.97465849083418521</v>
      </c>
    </row>
    <row r="2317" spans="2:8" x14ac:dyDescent="0.35">
      <c r="B2317" s="8" t="s">
        <v>542</v>
      </c>
      <c r="C2317" s="9">
        <v>0.90717753633998255</v>
      </c>
      <c r="D2317" s="9">
        <v>0.87738373954308091</v>
      </c>
      <c r="E2317" s="9">
        <v>1.0000000000000004</v>
      </c>
      <c r="F2317" s="9">
        <v>0.85650128941201098</v>
      </c>
      <c r="G2317" s="9">
        <v>0.94022492195700813</v>
      </c>
      <c r="H2317" s="9">
        <v>0.97708488190300324</v>
      </c>
    </row>
    <row r="2318" spans="2:8" x14ac:dyDescent="0.35">
      <c r="B2318" s="8" t="s">
        <v>543</v>
      </c>
      <c r="C2318" s="10">
        <v>0.87619799869066506</v>
      </c>
      <c r="D2318" s="10">
        <v>0.86440841522317136</v>
      </c>
      <c r="E2318" s="10">
        <v>1.0000000000000004</v>
      </c>
      <c r="F2318" s="10">
        <v>0.85741963136879251</v>
      </c>
      <c r="G2318" s="10">
        <v>0.93883641973469445</v>
      </c>
      <c r="H2318" s="10">
        <v>0.98378618111859151</v>
      </c>
    </row>
    <row r="2319" spans="2:8" x14ac:dyDescent="0.35">
      <c r="B2319" s="8" t="s">
        <v>544</v>
      </c>
      <c r="C2319" s="9">
        <v>0.87554005956614456</v>
      </c>
      <c r="D2319" s="9">
        <v>0.817613993020611</v>
      </c>
      <c r="E2319" s="9">
        <v>0.99999999999999978</v>
      </c>
      <c r="F2319" s="9">
        <v>0.83522400665662744</v>
      </c>
      <c r="G2319" s="9">
        <v>0.95209090944637376</v>
      </c>
      <c r="H2319" s="9">
        <v>0.98060781947714915</v>
      </c>
    </row>
    <row r="2320" spans="2:8" x14ac:dyDescent="0.35">
      <c r="B2320" s="8" t="s">
        <v>545</v>
      </c>
      <c r="C2320" s="10">
        <v>0.8672060668813738</v>
      </c>
      <c r="D2320" s="10">
        <v>0.83868820858589488</v>
      </c>
      <c r="E2320" s="10">
        <v>1</v>
      </c>
      <c r="F2320" s="10">
        <v>0.83989588119701519</v>
      </c>
      <c r="G2320" s="10">
        <v>0.96262288202181456</v>
      </c>
      <c r="H2320" s="10">
        <v>0.97908384589528963</v>
      </c>
    </row>
    <row r="2321" spans="2:8" x14ac:dyDescent="0.35">
      <c r="B2321" s="8" t="s">
        <v>546</v>
      </c>
      <c r="C2321" s="9">
        <v>0.90430532996751112</v>
      </c>
      <c r="D2321" s="9">
        <v>0.81644305523941163</v>
      </c>
      <c r="E2321" s="9">
        <v>0.99999999999999978</v>
      </c>
      <c r="F2321" s="9">
        <v>0.84161805752643593</v>
      </c>
      <c r="G2321" s="9">
        <v>0.95557272621407574</v>
      </c>
      <c r="H2321" s="9">
        <v>0.97460173635474079</v>
      </c>
    </row>
    <row r="2322" spans="2:8" x14ac:dyDescent="0.35">
      <c r="B2322" s="8" t="s">
        <v>547</v>
      </c>
      <c r="C2322" s="10">
        <v>0.87751388844865152</v>
      </c>
      <c r="D2322" s="10">
        <v>0.84713353430802441</v>
      </c>
      <c r="E2322" s="10">
        <v>1.0000000000000004</v>
      </c>
      <c r="F2322" s="10">
        <v>0.82789926004973913</v>
      </c>
      <c r="G2322" s="10">
        <v>0.9614605879170286</v>
      </c>
      <c r="H2322" s="10">
        <v>0.97797117603744033</v>
      </c>
    </row>
    <row r="2323" spans="2:8" x14ac:dyDescent="0.35">
      <c r="B2323" s="8" t="s">
        <v>548</v>
      </c>
      <c r="C2323" s="9">
        <v>0.83333750786010885</v>
      </c>
      <c r="D2323" s="9">
        <v>0.84822222327574792</v>
      </c>
      <c r="E2323" s="9">
        <v>1.0000000000000004</v>
      </c>
      <c r="F2323" s="9">
        <v>0.85665178766788008</v>
      </c>
      <c r="G2323" s="9">
        <v>0.90757170071156135</v>
      </c>
      <c r="H2323" s="9">
        <v>0.98198034921065769</v>
      </c>
    </row>
    <row r="2324" spans="2:8" x14ac:dyDescent="0.35">
      <c r="B2324" s="8" t="s">
        <v>549</v>
      </c>
      <c r="C2324" s="10">
        <v>0.8786081953005882</v>
      </c>
      <c r="D2324" s="10">
        <v>0.83283673519739243</v>
      </c>
      <c r="E2324" s="10">
        <v>1</v>
      </c>
      <c r="F2324" s="10">
        <v>0.82302149693483029</v>
      </c>
      <c r="G2324" s="10">
        <v>0.96340482066270416</v>
      </c>
      <c r="H2324" s="10">
        <v>0.97959127254433309</v>
      </c>
    </row>
    <row r="2325" spans="2:8" x14ac:dyDescent="0.35">
      <c r="B2325" s="8" t="s">
        <v>550</v>
      </c>
      <c r="C2325" s="9">
        <v>0.85346525459949096</v>
      </c>
      <c r="D2325" s="9">
        <v>0.84742747848506961</v>
      </c>
      <c r="E2325" s="9">
        <v>1.0000000000000007</v>
      </c>
      <c r="F2325" s="9">
        <v>0.86260163059660133</v>
      </c>
      <c r="G2325" s="9">
        <v>0.94934663263966235</v>
      </c>
      <c r="H2325" s="9">
        <v>0.97679684319980575</v>
      </c>
    </row>
    <row r="2326" spans="2:8" x14ac:dyDescent="0.35">
      <c r="B2326" s="8" t="s">
        <v>551</v>
      </c>
      <c r="C2326" s="10">
        <v>0.88531844545393279</v>
      </c>
      <c r="D2326" s="10">
        <v>0.82980446456517154</v>
      </c>
      <c r="E2326" s="10">
        <v>0.99999999999999867</v>
      </c>
      <c r="F2326" s="10">
        <v>0.86710704384217507</v>
      </c>
      <c r="G2326" s="10">
        <v>0.96347156448095372</v>
      </c>
      <c r="H2326" s="10">
        <v>0.97966615368748411</v>
      </c>
    </row>
    <row r="2327" spans="2:8" x14ac:dyDescent="0.35">
      <c r="B2327" s="8" t="s">
        <v>552</v>
      </c>
      <c r="C2327" s="9">
        <v>0.91315969998395785</v>
      </c>
      <c r="D2327" s="9">
        <v>0.83469667700573158</v>
      </c>
      <c r="E2327" s="9">
        <v>0.99999999999999956</v>
      </c>
      <c r="F2327" s="9">
        <v>0.84858171050787823</v>
      </c>
      <c r="G2327" s="9">
        <v>0.96932747324273638</v>
      </c>
      <c r="H2327" s="9">
        <v>0.98144428687684293</v>
      </c>
    </row>
    <row r="2328" spans="2:8" x14ac:dyDescent="0.35">
      <c r="B2328" s="8" t="s">
        <v>553</v>
      </c>
      <c r="C2328" s="10">
        <v>0.88981622682722905</v>
      </c>
      <c r="D2328" s="10">
        <v>0.85171077818160679</v>
      </c>
      <c r="E2328" s="10">
        <v>1.0000000000000002</v>
      </c>
      <c r="F2328" s="10">
        <v>0.82712443986740436</v>
      </c>
      <c r="G2328" s="10">
        <v>0.95787811752593954</v>
      </c>
      <c r="H2328" s="10">
        <v>0.97598134911196754</v>
      </c>
    </row>
    <row r="2329" spans="2:8" x14ac:dyDescent="0.35">
      <c r="B2329" s="8" t="s">
        <v>554</v>
      </c>
      <c r="C2329" s="9">
        <v>0.8917291235494802</v>
      </c>
      <c r="D2329" s="9">
        <v>0.83186917133367488</v>
      </c>
      <c r="E2329" s="9">
        <v>1.0000000000000004</v>
      </c>
      <c r="F2329" s="9">
        <v>0.82760694727423545</v>
      </c>
      <c r="G2329" s="9">
        <v>0.95909507568325969</v>
      </c>
      <c r="H2329" s="9">
        <v>0.97373056809014769</v>
      </c>
    </row>
    <row r="2330" spans="2:8" x14ac:dyDescent="0.35">
      <c r="B2330" s="8" t="s">
        <v>555</v>
      </c>
      <c r="C2330" s="10">
        <v>0.87152191076131258</v>
      </c>
      <c r="D2330" s="10">
        <v>0.86251894018778585</v>
      </c>
      <c r="E2330" s="10">
        <v>1.0000000000000002</v>
      </c>
      <c r="F2330" s="10">
        <v>0.84628348449564794</v>
      </c>
      <c r="G2330" s="10">
        <v>0.94491420579813268</v>
      </c>
      <c r="H2330" s="10">
        <v>0.97697618128340913</v>
      </c>
    </row>
    <row r="2331" spans="2:8" x14ac:dyDescent="0.35">
      <c r="B2331" s="8" t="s">
        <v>556</v>
      </c>
      <c r="C2331" s="9">
        <v>0.89867460278301947</v>
      </c>
      <c r="D2331" s="9">
        <v>0.81074764898690355</v>
      </c>
      <c r="E2331" s="9">
        <v>1.0000000000000011</v>
      </c>
      <c r="F2331" s="9">
        <v>0.83263734203363071</v>
      </c>
      <c r="G2331" s="9">
        <v>0.95996420646794156</v>
      </c>
      <c r="H2331" s="9">
        <v>0.97915378979791856</v>
      </c>
    </row>
    <row r="2332" spans="2:8" x14ac:dyDescent="0.35">
      <c r="B2332" s="8" t="s">
        <v>557</v>
      </c>
      <c r="C2332" s="10">
        <v>0.89673309242078836</v>
      </c>
      <c r="D2332" s="10">
        <v>0.85600319452346074</v>
      </c>
      <c r="E2332" s="10">
        <v>1</v>
      </c>
      <c r="F2332" s="10">
        <v>0.84659005070092541</v>
      </c>
      <c r="G2332" s="10">
        <v>0.95017697223805675</v>
      </c>
      <c r="H2332" s="10">
        <v>0.97705452248916425</v>
      </c>
    </row>
    <row r="2333" spans="2:8" x14ac:dyDescent="0.35">
      <c r="B2333" s="8" t="s">
        <v>558</v>
      </c>
      <c r="C2333" s="9">
        <v>0.90085717265520859</v>
      </c>
      <c r="D2333" s="9">
        <v>0.84460881676553878</v>
      </c>
      <c r="E2333" s="9">
        <v>1</v>
      </c>
      <c r="F2333" s="9">
        <v>0.86144277592022311</v>
      </c>
      <c r="G2333" s="9">
        <v>0.93755968234728604</v>
      </c>
      <c r="H2333" s="9">
        <v>0.97398033366563641</v>
      </c>
    </row>
    <row r="2334" spans="2:8" x14ac:dyDescent="0.35">
      <c r="B2334" s="8" t="s">
        <v>559</v>
      </c>
      <c r="C2334" s="10">
        <v>0.8774464093327996</v>
      </c>
      <c r="D2334" s="10">
        <v>0.85796738620568824</v>
      </c>
      <c r="E2334" s="10">
        <v>0.99999999999999978</v>
      </c>
      <c r="F2334" s="10">
        <v>0.85271599129963294</v>
      </c>
      <c r="G2334" s="10">
        <v>0.94844902035399448</v>
      </c>
      <c r="H2334" s="10">
        <v>0.98150240445264092</v>
      </c>
    </row>
    <row r="2335" spans="2:8" x14ac:dyDescent="0.35">
      <c r="B2335" s="8" t="s">
        <v>560</v>
      </c>
      <c r="C2335" s="9">
        <v>0.90759160386796023</v>
      </c>
      <c r="D2335" s="9">
        <v>0.83757232430544803</v>
      </c>
      <c r="E2335" s="9">
        <v>0.99999999999999978</v>
      </c>
      <c r="F2335" s="9">
        <v>0.84118492548701063</v>
      </c>
      <c r="G2335" s="9">
        <v>0.95128230012116033</v>
      </c>
      <c r="H2335" s="9">
        <v>0.97783202962356874</v>
      </c>
    </row>
    <row r="2336" spans="2:8" x14ac:dyDescent="0.35">
      <c r="B2336" s="8" t="s">
        <v>561</v>
      </c>
      <c r="C2336" s="10">
        <v>0.91152289234349537</v>
      </c>
      <c r="D2336" s="10">
        <v>0.84246452063125166</v>
      </c>
      <c r="E2336" s="10">
        <v>1.0000000000000007</v>
      </c>
      <c r="F2336" s="10">
        <v>0.85056845432645722</v>
      </c>
      <c r="G2336" s="10">
        <v>0.95284479783806864</v>
      </c>
      <c r="H2336" s="10">
        <v>0.97817715685968087</v>
      </c>
    </row>
    <row r="2337" spans="2:8" x14ac:dyDescent="0.35">
      <c r="B2337" s="8" t="s">
        <v>562</v>
      </c>
      <c r="C2337" s="9">
        <v>0.88562538985934491</v>
      </c>
      <c r="D2337" s="9">
        <v>0.84877149935514318</v>
      </c>
      <c r="E2337" s="9">
        <v>0.99999999999999911</v>
      </c>
      <c r="F2337" s="9">
        <v>0.8217625711490113</v>
      </c>
      <c r="G2337" s="9">
        <v>0.93831960205715959</v>
      </c>
      <c r="H2337" s="9">
        <v>0.97307696465682514</v>
      </c>
    </row>
    <row r="2338" spans="2:8" x14ac:dyDescent="0.35">
      <c r="B2338" s="8" t="s">
        <v>563</v>
      </c>
      <c r="C2338" s="10">
        <v>0.88352242031038108</v>
      </c>
      <c r="D2338" s="10">
        <v>0.83765531381918346</v>
      </c>
      <c r="E2338" s="10">
        <v>1</v>
      </c>
      <c r="F2338" s="10">
        <v>0.82498665461849452</v>
      </c>
      <c r="G2338" s="10">
        <v>0.91055962687417469</v>
      </c>
      <c r="H2338" s="10">
        <v>0.97349914979062535</v>
      </c>
    </row>
    <row r="2339" spans="2:8" x14ac:dyDescent="0.35">
      <c r="B2339" s="8" t="s">
        <v>564</v>
      </c>
      <c r="C2339" s="9">
        <v>0.89593100521947389</v>
      </c>
      <c r="D2339" s="9">
        <v>0.8718887653640508</v>
      </c>
      <c r="E2339" s="9">
        <v>1.0000000000000062</v>
      </c>
      <c r="F2339" s="9">
        <v>0.84169167072485118</v>
      </c>
      <c r="G2339" s="9">
        <v>0.9534228343738248</v>
      </c>
      <c r="H2339" s="9">
        <v>0.97358927119821403</v>
      </c>
    </row>
    <row r="2340" spans="2:8" x14ac:dyDescent="0.35">
      <c r="B2340" s="8" t="s">
        <v>565</v>
      </c>
      <c r="C2340" s="10">
        <v>0.86957692695839106</v>
      </c>
      <c r="D2340" s="10">
        <v>0.81245809497083521</v>
      </c>
      <c r="E2340" s="10">
        <v>1.0000000000000009</v>
      </c>
      <c r="F2340" s="10">
        <v>0.80140863770767945</v>
      </c>
      <c r="G2340" s="10">
        <v>0.93841159948817665</v>
      </c>
      <c r="H2340" s="10">
        <v>0.97186501244582013</v>
      </c>
    </row>
    <row r="2341" spans="2:8" x14ac:dyDescent="0.35">
      <c r="B2341" s="8" t="s">
        <v>566</v>
      </c>
      <c r="C2341" s="9">
        <v>0.88532905081482294</v>
      </c>
      <c r="D2341" s="9">
        <v>0.84728029477287459</v>
      </c>
      <c r="E2341" s="9">
        <v>0.99999999999999978</v>
      </c>
      <c r="F2341" s="9">
        <v>0.80908149586292577</v>
      </c>
      <c r="G2341" s="9">
        <v>0.96586440059714884</v>
      </c>
      <c r="H2341" s="9">
        <v>0.97756621000487764</v>
      </c>
    </row>
    <row r="2342" spans="2:8" x14ac:dyDescent="0.35">
      <c r="B2342" s="8" t="s">
        <v>567</v>
      </c>
      <c r="C2342" s="10">
        <v>0.87186874795294533</v>
      </c>
      <c r="D2342" s="10">
        <v>0.80639547269287359</v>
      </c>
      <c r="E2342" s="10">
        <v>0.99999999999999911</v>
      </c>
      <c r="F2342" s="10">
        <v>0.85300387850964021</v>
      </c>
      <c r="G2342" s="10">
        <v>0.92609903198637078</v>
      </c>
      <c r="H2342" s="10">
        <v>0.97691313263703827</v>
      </c>
    </row>
    <row r="2343" spans="2:8" x14ac:dyDescent="0.35">
      <c r="B2343" s="8" t="s">
        <v>568</v>
      </c>
      <c r="C2343" s="9">
        <v>0.8892636980643629</v>
      </c>
      <c r="D2343" s="9">
        <v>0.84733918594306046</v>
      </c>
      <c r="E2343" s="9">
        <v>1.0000000000000002</v>
      </c>
      <c r="F2343" s="9">
        <v>0.85039822371391693</v>
      </c>
      <c r="G2343" s="9">
        <v>0.88416991978892889</v>
      </c>
      <c r="H2343" s="9">
        <v>0.98128117394958858</v>
      </c>
    </row>
    <row r="2344" spans="2:8" x14ac:dyDescent="0.35">
      <c r="B2344" s="8" t="s">
        <v>569</v>
      </c>
      <c r="C2344" s="10">
        <v>0.83101799511864427</v>
      </c>
      <c r="D2344" s="10">
        <v>0.83980121942330233</v>
      </c>
      <c r="E2344" s="10">
        <v>0.99999999999999933</v>
      </c>
      <c r="F2344" s="10">
        <v>0.85189586705217701</v>
      </c>
      <c r="G2344" s="10">
        <v>0.93303802988557194</v>
      </c>
      <c r="H2344" s="10">
        <v>0.97595303933431832</v>
      </c>
    </row>
    <row r="2345" spans="2:8" x14ac:dyDescent="0.35">
      <c r="B2345" s="8" t="s">
        <v>570</v>
      </c>
      <c r="C2345" s="9">
        <v>0.88291824988602186</v>
      </c>
      <c r="D2345" s="9">
        <v>0.81338798820184244</v>
      </c>
      <c r="E2345" s="9">
        <v>0.99999999999999911</v>
      </c>
      <c r="F2345" s="9">
        <v>0.8338906887981733</v>
      </c>
      <c r="G2345" s="9">
        <v>0.97747942539163835</v>
      </c>
      <c r="H2345" s="9">
        <v>0.98280812412903529</v>
      </c>
    </row>
    <row r="2346" spans="2:8" x14ac:dyDescent="0.35">
      <c r="B2346" s="8" t="s">
        <v>571</v>
      </c>
      <c r="C2346" s="10">
        <v>0.9066489327093411</v>
      </c>
      <c r="D2346" s="10">
        <v>0.84721132798483001</v>
      </c>
      <c r="E2346" s="10">
        <v>1</v>
      </c>
      <c r="F2346" s="10">
        <v>0.83336074227602741</v>
      </c>
      <c r="G2346" s="10">
        <v>0.91767271584208776</v>
      </c>
      <c r="H2346" s="10">
        <v>0.98074502218648929</v>
      </c>
    </row>
    <row r="2347" spans="2:8" x14ac:dyDescent="0.35">
      <c r="B2347" s="8" t="s">
        <v>572</v>
      </c>
      <c r="C2347" s="9">
        <v>0.84187557334893648</v>
      </c>
      <c r="D2347" s="9">
        <v>0.86836392370977755</v>
      </c>
      <c r="E2347" s="9">
        <v>0.99999999999999911</v>
      </c>
      <c r="F2347" s="9">
        <v>0.83834309857044753</v>
      </c>
      <c r="G2347" s="9">
        <v>0.90967427781620802</v>
      </c>
      <c r="H2347" s="9">
        <v>0.97457907416613798</v>
      </c>
    </row>
    <row r="2348" spans="2:8" x14ac:dyDescent="0.35">
      <c r="B2348" s="8" t="s">
        <v>573</v>
      </c>
      <c r="C2348" s="10">
        <v>0.89886315276848561</v>
      </c>
      <c r="D2348" s="10">
        <v>0.8429408932040261</v>
      </c>
      <c r="E2348" s="10">
        <v>1.0000000000000002</v>
      </c>
      <c r="F2348" s="10">
        <v>0.84820942486441064</v>
      </c>
      <c r="G2348" s="10">
        <v>0.93364270141159611</v>
      </c>
      <c r="H2348" s="10">
        <v>0.97564524690996912</v>
      </c>
    </row>
    <row r="2349" spans="2:8" x14ac:dyDescent="0.35">
      <c r="B2349" s="8" t="s">
        <v>574</v>
      </c>
      <c r="C2349" s="9">
        <v>0.8634453398060683</v>
      </c>
      <c r="D2349" s="9">
        <v>0.86173669810074749</v>
      </c>
      <c r="E2349" s="9">
        <v>1.0000000000000009</v>
      </c>
      <c r="F2349" s="9">
        <v>0.84714221505677956</v>
      </c>
      <c r="G2349" s="9">
        <v>0.93005843566602886</v>
      </c>
      <c r="H2349" s="9">
        <v>0.97426596273527488</v>
      </c>
    </row>
    <row r="2350" spans="2:8" x14ac:dyDescent="0.35">
      <c r="B2350" s="8" t="s">
        <v>575</v>
      </c>
      <c r="C2350" s="10">
        <v>0.87561307455797732</v>
      </c>
      <c r="D2350" s="10">
        <v>0.84484830280376877</v>
      </c>
      <c r="E2350" s="10">
        <v>1.0000000000000004</v>
      </c>
      <c r="F2350" s="10">
        <v>0.86890380952785051</v>
      </c>
      <c r="G2350" s="10">
        <v>0.94865920975633333</v>
      </c>
      <c r="H2350" s="10">
        <v>0.9739256949297147</v>
      </c>
    </row>
    <row r="2351" spans="2:8" x14ac:dyDescent="0.35">
      <c r="B2351" s="8" t="s">
        <v>576</v>
      </c>
      <c r="C2351" s="9">
        <v>0.87816021842192327</v>
      </c>
      <c r="D2351" s="9">
        <v>0.82936835212347759</v>
      </c>
      <c r="E2351" s="9">
        <v>1.0000000000000004</v>
      </c>
      <c r="F2351" s="9">
        <v>0.8343888990623759</v>
      </c>
      <c r="G2351" s="9">
        <v>0.95763273651685976</v>
      </c>
      <c r="H2351" s="9">
        <v>0.97871676103053151</v>
      </c>
    </row>
    <row r="2352" spans="2:8" x14ac:dyDescent="0.35">
      <c r="B2352" s="8" t="s">
        <v>577</v>
      </c>
      <c r="C2352" s="10">
        <v>0.89037878971733664</v>
      </c>
      <c r="D2352" s="10">
        <v>0.81544223578001096</v>
      </c>
      <c r="E2352" s="10">
        <v>1.0000000000000004</v>
      </c>
      <c r="F2352" s="10">
        <v>0.87470333676759371</v>
      </c>
      <c r="G2352" s="10">
        <v>0.93545913806365644</v>
      </c>
      <c r="H2352" s="10">
        <v>0.98416248351334967</v>
      </c>
    </row>
    <row r="2353" spans="2:8" x14ac:dyDescent="0.35">
      <c r="B2353" s="8" t="s">
        <v>578</v>
      </c>
      <c r="C2353" s="9">
        <v>0.90920698131949496</v>
      </c>
      <c r="D2353" s="9">
        <v>0.84949238459557019</v>
      </c>
      <c r="E2353" s="9">
        <v>1</v>
      </c>
      <c r="F2353" s="9">
        <v>0.8659917191107479</v>
      </c>
      <c r="G2353" s="9">
        <v>0.9658546713107482</v>
      </c>
      <c r="H2353" s="9">
        <v>0.97646900690361171</v>
      </c>
    </row>
    <row r="2354" spans="2:8" x14ac:dyDescent="0.35">
      <c r="B2354" s="8" t="s">
        <v>579</v>
      </c>
      <c r="C2354" s="10">
        <v>0.89910150628791585</v>
      </c>
      <c r="D2354" s="10">
        <v>0.84606213077325343</v>
      </c>
      <c r="E2354" s="10">
        <v>1.0000000000000007</v>
      </c>
      <c r="F2354" s="10">
        <v>0.85750441047626114</v>
      </c>
      <c r="G2354" s="10">
        <v>0.93441357728935936</v>
      </c>
      <c r="H2354" s="10">
        <v>0.97737563769892655</v>
      </c>
    </row>
    <row r="2355" spans="2:8" x14ac:dyDescent="0.35">
      <c r="B2355" s="8" t="s">
        <v>580</v>
      </c>
      <c r="C2355" s="9">
        <v>0.90949474784762308</v>
      </c>
      <c r="D2355" s="9">
        <v>0.84393291273332705</v>
      </c>
      <c r="E2355" s="9">
        <v>1.0000000000000002</v>
      </c>
      <c r="F2355" s="9">
        <v>0.84140683573861508</v>
      </c>
      <c r="G2355" s="9">
        <v>0.9498385672448415</v>
      </c>
      <c r="H2355" s="9">
        <v>0.97527065372600308</v>
      </c>
    </row>
    <row r="2356" spans="2:8" x14ac:dyDescent="0.35">
      <c r="B2356" s="8" t="s">
        <v>581</v>
      </c>
      <c r="C2356" s="10">
        <v>0.90441663707334163</v>
      </c>
      <c r="D2356" s="10">
        <v>0.86444219543734302</v>
      </c>
      <c r="E2356" s="10">
        <v>0.99999999999999978</v>
      </c>
      <c r="F2356" s="10">
        <v>0.86206572148136829</v>
      </c>
      <c r="G2356" s="10">
        <v>0.95937704063947959</v>
      </c>
      <c r="H2356" s="10">
        <v>0.97586151270390875</v>
      </c>
    </row>
    <row r="2357" spans="2:8" x14ac:dyDescent="0.35">
      <c r="B2357" s="8" t="s">
        <v>582</v>
      </c>
      <c r="C2357" s="9">
        <v>0.88564989426701513</v>
      </c>
      <c r="D2357" s="9">
        <v>0.8231257342480407</v>
      </c>
      <c r="E2357" s="9">
        <v>1</v>
      </c>
      <c r="F2357" s="9">
        <v>0.84402028183804612</v>
      </c>
      <c r="G2357" s="9">
        <v>0.93966129644799745</v>
      </c>
      <c r="H2357" s="9">
        <v>0.97234660371704029</v>
      </c>
    </row>
    <row r="2358" spans="2:8" x14ac:dyDescent="0.35">
      <c r="B2358" s="8" t="s">
        <v>583</v>
      </c>
      <c r="C2358" s="10">
        <v>0.87708306750590381</v>
      </c>
      <c r="D2358" s="10">
        <v>0.86863972430954772</v>
      </c>
      <c r="E2358" s="10">
        <v>1</v>
      </c>
      <c r="F2358" s="10">
        <v>0.83197017391214123</v>
      </c>
      <c r="G2358" s="10">
        <v>0.9247980271839833</v>
      </c>
      <c r="H2358" s="10">
        <v>0.97796319137279886</v>
      </c>
    </row>
    <row r="2359" spans="2:8" x14ac:dyDescent="0.35">
      <c r="B2359" s="8" t="s">
        <v>584</v>
      </c>
      <c r="C2359" s="9">
        <v>0.89398061262913975</v>
      </c>
      <c r="D2359" s="9">
        <v>0.86116415721045791</v>
      </c>
      <c r="E2359" s="9">
        <v>0.99999999999999978</v>
      </c>
      <c r="F2359" s="9">
        <v>0.86544341440910899</v>
      </c>
      <c r="G2359" s="9">
        <v>0.95795432520351964</v>
      </c>
      <c r="H2359" s="9">
        <v>0.98214142515855818</v>
      </c>
    </row>
    <row r="2360" spans="2:8" x14ac:dyDescent="0.35">
      <c r="B2360" s="8" t="s">
        <v>585</v>
      </c>
      <c r="C2360" s="10">
        <v>0.89523329532998497</v>
      </c>
      <c r="D2360" s="10">
        <v>0.83279061928410858</v>
      </c>
      <c r="E2360" s="10">
        <v>1.0000000000000007</v>
      </c>
      <c r="F2360" s="10">
        <v>0.87127215531730451</v>
      </c>
      <c r="G2360" s="10">
        <v>0.94587525900569547</v>
      </c>
      <c r="H2360" s="10">
        <v>0.97468978821866303</v>
      </c>
    </row>
    <row r="2361" spans="2:8" x14ac:dyDescent="0.35">
      <c r="B2361" s="8" t="s">
        <v>586</v>
      </c>
      <c r="C2361" s="9">
        <v>0.89009708485130179</v>
      </c>
      <c r="D2361" s="9">
        <v>0.85750856611501958</v>
      </c>
      <c r="E2361" s="9">
        <v>1.0000000000000016</v>
      </c>
      <c r="F2361" s="9">
        <v>0.86281117420797626</v>
      </c>
      <c r="G2361" s="9">
        <v>0.95189255110562887</v>
      </c>
      <c r="H2361" s="9">
        <v>0.97671846184582267</v>
      </c>
    </row>
    <row r="2362" spans="2:8" x14ac:dyDescent="0.35">
      <c r="B2362" s="8" t="s">
        <v>587</v>
      </c>
      <c r="C2362" s="10">
        <v>0.86339348127026416</v>
      </c>
      <c r="D2362" s="10">
        <v>0.85639321321130146</v>
      </c>
      <c r="E2362" s="10">
        <v>0.99999999999999956</v>
      </c>
      <c r="F2362" s="10">
        <v>0.8340000507125046</v>
      </c>
      <c r="G2362" s="10">
        <v>0.94409910809904951</v>
      </c>
      <c r="H2362" s="10">
        <v>0.97476493797708208</v>
      </c>
    </row>
    <row r="2363" spans="2:8" x14ac:dyDescent="0.35">
      <c r="B2363" s="8" t="s">
        <v>588</v>
      </c>
      <c r="C2363" s="9">
        <v>0.90670362201993959</v>
      </c>
      <c r="D2363" s="9">
        <v>0.82368770650516632</v>
      </c>
      <c r="E2363" s="9">
        <v>1.0000000000000004</v>
      </c>
      <c r="F2363" s="9">
        <v>0.8807353736794018</v>
      </c>
      <c r="G2363" s="9">
        <v>0.95330416728330092</v>
      </c>
      <c r="H2363" s="9">
        <v>0.97964095110510141</v>
      </c>
    </row>
    <row r="2364" spans="2:8" x14ac:dyDescent="0.35">
      <c r="B2364" s="8" t="s">
        <v>589</v>
      </c>
      <c r="C2364" s="10">
        <v>0.88483687311206316</v>
      </c>
      <c r="D2364" s="10">
        <v>0.86592760435047378</v>
      </c>
      <c r="E2364" s="10">
        <v>1.0000000000000002</v>
      </c>
      <c r="F2364" s="10">
        <v>0.78400472230418705</v>
      </c>
      <c r="G2364" s="10">
        <v>0.93914703763085028</v>
      </c>
      <c r="H2364" s="10">
        <v>0.97853207581801616</v>
      </c>
    </row>
    <row r="2365" spans="2:8" x14ac:dyDescent="0.35">
      <c r="B2365" s="8" t="s">
        <v>590</v>
      </c>
      <c r="C2365" s="9">
        <v>0.89064700340776737</v>
      </c>
      <c r="D2365" s="9">
        <v>0.83983077027324737</v>
      </c>
      <c r="E2365" s="9">
        <v>1.0000000000000002</v>
      </c>
      <c r="F2365" s="9">
        <v>0.85882844339518616</v>
      </c>
      <c r="G2365" s="9">
        <v>0.95699551133946292</v>
      </c>
      <c r="H2365" s="9">
        <v>0.97814221683345282</v>
      </c>
    </row>
    <row r="2366" spans="2:8" x14ac:dyDescent="0.35">
      <c r="B2366" s="8" t="s">
        <v>591</v>
      </c>
      <c r="C2366" s="10">
        <v>0.91035871406787594</v>
      </c>
      <c r="D2366" s="10">
        <v>0.83498050451614403</v>
      </c>
      <c r="E2366" s="10">
        <v>1.0000000000000011</v>
      </c>
      <c r="F2366" s="10">
        <v>0.84901492533592982</v>
      </c>
      <c r="G2366" s="10">
        <v>0.95507488058451073</v>
      </c>
      <c r="H2366" s="10">
        <v>0.9736185238321271</v>
      </c>
    </row>
    <row r="2367" spans="2:8" x14ac:dyDescent="0.35">
      <c r="B2367" s="8" t="s">
        <v>592</v>
      </c>
      <c r="C2367" s="9">
        <v>0.88926142249930862</v>
      </c>
      <c r="D2367" s="9">
        <v>0.83011306048554923</v>
      </c>
      <c r="E2367" s="9">
        <v>1.0000000000000002</v>
      </c>
      <c r="F2367" s="9">
        <v>0.86646834599032097</v>
      </c>
      <c r="G2367" s="9">
        <v>0.93859538181797064</v>
      </c>
      <c r="H2367" s="9">
        <v>0.97631363104488633</v>
      </c>
    </row>
    <row r="2368" spans="2:8" x14ac:dyDescent="0.35">
      <c r="B2368" s="8" t="s">
        <v>593</v>
      </c>
      <c r="C2368" s="10">
        <v>0.90552729468447035</v>
      </c>
      <c r="D2368" s="10">
        <v>0.83437890600175768</v>
      </c>
      <c r="E2368" s="10">
        <v>1.0000000000000018</v>
      </c>
      <c r="F2368" s="10">
        <v>0.85446647607218151</v>
      </c>
      <c r="G2368" s="10">
        <v>0.96904969856183598</v>
      </c>
      <c r="H2368" s="10">
        <v>0.9796347693891142</v>
      </c>
    </row>
    <row r="2369" spans="2:8" x14ac:dyDescent="0.35">
      <c r="B2369" s="8" t="s">
        <v>594</v>
      </c>
      <c r="C2369" s="9">
        <v>0.90258483983719129</v>
      </c>
      <c r="D2369" s="9">
        <v>0.86703608678028166</v>
      </c>
      <c r="E2369" s="9">
        <v>1.0000000000000007</v>
      </c>
      <c r="F2369" s="9">
        <v>0.86246310828917916</v>
      </c>
      <c r="G2369" s="9">
        <v>0.95781371261005366</v>
      </c>
      <c r="H2369" s="9">
        <v>0.97813021682479095</v>
      </c>
    </row>
    <row r="2370" spans="2:8" x14ac:dyDescent="0.35">
      <c r="B2370" s="8" t="s">
        <v>595</v>
      </c>
      <c r="C2370" s="10">
        <v>0.90544799257347985</v>
      </c>
      <c r="D2370" s="10">
        <v>0.830350879212015</v>
      </c>
      <c r="E2370" s="10">
        <v>0.99999999999999978</v>
      </c>
      <c r="F2370" s="10">
        <v>0.83828051871839915</v>
      </c>
      <c r="G2370" s="10">
        <v>0.92011153354700614</v>
      </c>
      <c r="H2370" s="10">
        <v>0.97587413588281435</v>
      </c>
    </row>
    <row r="2371" spans="2:8" x14ac:dyDescent="0.35">
      <c r="B2371" s="8" t="s">
        <v>596</v>
      </c>
      <c r="C2371" s="9">
        <v>0.89758724318906169</v>
      </c>
      <c r="D2371" s="9">
        <v>0.86027498757991405</v>
      </c>
      <c r="E2371" s="9">
        <v>1.0000000000000002</v>
      </c>
      <c r="F2371" s="9">
        <v>0.80219195333377491</v>
      </c>
      <c r="G2371" s="9">
        <v>0.96024521780450567</v>
      </c>
      <c r="H2371" s="9">
        <v>0.97647842742046465</v>
      </c>
    </row>
    <row r="2372" spans="2:8" x14ac:dyDescent="0.35">
      <c r="B2372" s="8" t="s">
        <v>597</v>
      </c>
      <c r="C2372" s="10">
        <v>0.88163663040963958</v>
      </c>
      <c r="D2372" s="10">
        <v>0.85393169483111031</v>
      </c>
      <c r="E2372" s="10">
        <v>0.99999999999999956</v>
      </c>
      <c r="F2372" s="10">
        <v>0.8632921340622981</v>
      </c>
      <c r="G2372" s="10">
        <v>0.94396397450045832</v>
      </c>
      <c r="H2372" s="10">
        <v>0.98384268549694132</v>
      </c>
    </row>
    <row r="2373" spans="2:8" x14ac:dyDescent="0.35">
      <c r="B2373" s="8" t="s">
        <v>598</v>
      </c>
      <c r="C2373" s="9">
        <v>0.85986717616293384</v>
      </c>
      <c r="D2373" s="9">
        <v>0.8403580014559654</v>
      </c>
      <c r="E2373" s="9">
        <v>0.99999999999999978</v>
      </c>
      <c r="F2373" s="9">
        <v>0.83091170924590474</v>
      </c>
      <c r="G2373" s="9">
        <v>0.93176159028571381</v>
      </c>
      <c r="H2373" s="9">
        <v>0.97991887545364409</v>
      </c>
    </row>
    <row r="2374" spans="2:8" x14ac:dyDescent="0.35">
      <c r="B2374" s="8" t="s">
        <v>599</v>
      </c>
      <c r="C2374" s="10">
        <v>0.8960806130088611</v>
      </c>
      <c r="D2374" s="10">
        <v>0.79899183130471019</v>
      </c>
      <c r="E2374" s="10">
        <v>0.99999999999999867</v>
      </c>
      <c r="F2374" s="10">
        <v>0.85924755142223597</v>
      </c>
      <c r="G2374" s="10">
        <v>0.95217463028882565</v>
      </c>
      <c r="H2374" s="10">
        <v>0.97764858220106698</v>
      </c>
    </row>
    <row r="2375" spans="2:8" x14ac:dyDescent="0.35">
      <c r="B2375" s="8" t="s">
        <v>600</v>
      </c>
      <c r="C2375" s="9">
        <v>0.86050834948092814</v>
      </c>
      <c r="D2375" s="9">
        <v>0.83472841081823901</v>
      </c>
      <c r="E2375" s="9">
        <v>1.0000000000000004</v>
      </c>
      <c r="F2375" s="9">
        <v>0.87337905750331801</v>
      </c>
      <c r="G2375" s="9">
        <v>0.9481111712838064</v>
      </c>
      <c r="H2375" s="9">
        <v>0.97650791286380556</v>
      </c>
    </row>
    <row r="2376" spans="2:8" x14ac:dyDescent="0.35">
      <c r="B2376" s="8" t="s">
        <v>601</v>
      </c>
      <c r="C2376" s="10">
        <v>0.88171099285389709</v>
      </c>
      <c r="D2376" s="10">
        <v>0.84562915949475692</v>
      </c>
      <c r="E2376" s="10">
        <v>1.0000000000000004</v>
      </c>
      <c r="F2376" s="10">
        <v>0.82578568586806889</v>
      </c>
      <c r="G2376" s="10">
        <v>0.93711175972434013</v>
      </c>
      <c r="H2376" s="10">
        <v>0.97653970280688918</v>
      </c>
    </row>
    <row r="2377" spans="2:8" x14ac:dyDescent="0.35">
      <c r="B2377" s="8" t="s">
        <v>602</v>
      </c>
      <c r="C2377" s="9">
        <v>0.88498200841299302</v>
      </c>
      <c r="D2377" s="9">
        <v>0.8204824243686899</v>
      </c>
      <c r="E2377" s="9">
        <v>1.0000000000000007</v>
      </c>
      <c r="F2377" s="9">
        <v>0.85329742232788808</v>
      </c>
      <c r="G2377" s="9">
        <v>0.95824828676841245</v>
      </c>
      <c r="H2377" s="9">
        <v>0.9791693848413825</v>
      </c>
    </row>
    <row r="2378" spans="2:8" x14ac:dyDescent="0.35">
      <c r="B2378" s="8" t="s">
        <v>603</v>
      </c>
      <c r="C2378" s="10">
        <v>0.88155857580876773</v>
      </c>
      <c r="D2378" s="10">
        <v>0.73389200936206711</v>
      </c>
      <c r="E2378" s="10">
        <v>0.99999999999999956</v>
      </c>
      <c r="F2378" s="10">
        <v>0.7931341993262282</v>
      </c>
      <c r="G2378" s="10">
        <v>0.95776518443974801</v>
      </c>
      <c r="H2378" s="10">
        <v>0.97539236730418422</v>
      </c>
    </row>
    <row r="2379" spans="2:8" x14ac:dyDescent="0.35">
      <c r="B2379" s="8" t="s">
        <v>604</v>
      </c>
      <c r="C2379" s="9">
        <v>0.88524168668080072</v>
      </c>
      <c r="D2379" s="9">
        <v>0.85701358912594772</v>
      </c>
      <c r="E2379" s="9">
        <v>0.99999999999999956</v>
      </c>
      <c r="F2379" s="9">
        <v>0.86929910329964599</v>
      </c>
      <c r="G2379" s="9">
        <v>0.94140907095675241</v>
      </c>
      <c r="H2379" s="9">
        <v>0.97986632910084182</v>
      </c>
    </row>
    <row r="2380" spans="2:8" x14ac:dyDescent="0.35">
      <c r="B2380" s="8" t="s">
        <v>605</v>
      </c>
      <c r="C2380" s="10">
        <v>0.80559754826249952</v>
      </c>
      <c r="D2380" s="10">
        <v>0.83506043913352879</v>
      </c>
      <c r="E2380" s="10">
        <v>1.0000000000000002</v>
      </c>
      <c r="F2380" s="10">
        <v>0.84315483376591527</v>
      </c>
      <c r="G2380" s="10">
        <v>0.95582205644302753</v>
      </c>
      <c r="H2380" s="10">
        <v>0.98158180180998034</v>
      </c>
    </row>
    <row r="2381" spans="2:8" x14ac:dyDescent="0.35">
      <c r="B2381" s="8" t="s">
        <v>606</v>
      </c>
      <c r="C2381" s="9">
        <v>0.91039221427654882</v>
      </c>
      <c r="D2381" s="9">
        <v>0.84284079115603205</v>
      </c>
      <c r="E2381" s="9">
        <v>1.0000000000000016</v>
      </c>
      <c r="F2381" s="9">
        <v>0.78528623290181832</v>
      </c>
      <c r="G2381" s="9">
        <v>0.93686387269884064</v>
      </c>
      <c r="H2381" s="9">
        <v>0.97753550265786981</v>
      </c>
    </row>
    <row r="2382" spans="2:8" x14ac:dyDescent="0.35">
      <c r="B2382" s="8" t="s">
        <v>607</v>
      </c>
      <c r="C2382" s="10">
        <v>0.89994627857721998</v>
      </c>
      <c r="D2382" s="10">
        <v>0.85156628995104999</v>
      </c>
      <c r="E2382" s="10">
        <v>1.0000000000000004</v>
      </c>
      <c r="F2382" s="10">
        <v>0.82179981094782284</v>
      </c>
      <c r="G2382" s="10">
        <v>0.94615411152383788</v>
      </c>
      <c r="H2382" s="10">
        <v>0.9758752714702591</v>
      </c>
    </row>
    <row r="2383" spans="2:8" x14ac:dyDescent="0.35">
      <c r="B2383" s="8" t="s">
        <v>608</v>
      </c>
      <c r="C2383" s="9">
        <v>0.9035844490780951</v>
      </c>
      <c r="D2383" s="9">
        <v>0.82875405998868001</v>
      </c>
      <c r="E2383" s="9">
        <v>1</v>
      </c>
      <c r="F2383" s="9">
        <v>0.8288908927893639</v>
      </c>
      <c r="G2383" s="9">
        <v>0.96347081286772585</v>
      </c>
      <c r="H2383" s="9">
        <v>0.97993581079913439</v>
      </c>
    </row>
    <row r="2384" spans="2:8" x14ac:dyDescent="0.35">
      <c r="B2384" s="8" t="s">
        <v>609</v>
      </c>
      <c r="C2384" s="10">
        <v>0.89842158505776037</v>
      </c>
      <c r="D2384" s="10">
        <v>0.83800880229007768</v>
      </c>
      <c r="E2384" s="10">
        <v>0.99999999999999978</v>
      </c>
      <c r="F2384" s="10">
        <v>0.84220305452394439</v>
      </c>
      <c r="G2384" s="10">
        <v>0.94409542259570889</v>
      </c>
      <c r="H2384" s="10">
        <v>0.97694171952891418</v>
      </c>
    </row>
    <row r="2385" spans="2:8" x14ac:dyDescent="0.35">
      <c r="B2385" s="8" t="s">
        <v>610</v>
      </c>
      <c r="C2385" s="9">
        <v>0.90343595007433608</v>
      </c>
      <c r="D2385" s="9">
        <v>0.84641471315063699</v>
      </c>
      <c r="E2385" s="9">
        <v>1.0000000000000004</v>
      </c>
      <c r="F2385" s="9">
        <v>0.84349286801471346</v>
      </c>
      <c r="G2385" s="9">
        <v>0.9592195854557225</v>
      </c>
      <c r="H2385" s="9">
        <v>0.98077333262826527</v>
      </c>
    </row>
    <row r="2386" spans="2:8" x14ac:dyDescent="0.35">
      <c r="B2386" s="8" t="s">
        <v>611</v>
      </c>
      <c r="C2386" s="10">
        <v>0.87209593997468404</v>
      </c>
      <c r="D2386" s="10">
        <v>0.82970450657924533</v>
      </c>
      <c r="E2386" s="10">
        <v>0.99999999999999956</v>
      </c>
      <c r="F2386" s="10">
        <v>0.85467922191655632</v>
      </c>
      <c r="G2386" s="10">
        <v>0.93394271175105215</v>
      </c>
      <c r="H2386" s="10">
        <v>0.97549899821243857</v>
      </c>
    </row>
    <row r="2387" spans="2:8" x14ac:dyDescent="0.35">
      <c r="B2387" s="8" t="s">
        <v>612</v>
      </c>
      <c r="C2387" s="9">
        <v>0.88012505287647869</v>
      </c>
      <c r="D2387" s="9">
        <v>0.86124610110615762</v>
      </c>
      <c r="E2387" s="9">
        <v>1.0000000000000002</v>
      </c>
      <c r="F2387" s="9">
        <v>0.77701309707725119</v>
      </c>
      <c r="G2387" s="9">
        <v>0.96659080706277944</v>
      </c>
      <c r="H2387" s="9">
        <v>0.97847586055489399</v>
      </c>
    </row>
    <row r="2388" spans="2:8" x14ac:dyDescent="0.35">
      <c r="B2388" s="8" t="s">
        <v>613</v>
      </c>
      <c r="C2388" s="10">
        <v>0.8386593536346818</v>
      </c>
      <c r="D2388" s="10">
        <v>0.817300790250861</v>
      </c>
      <c r="E2388" s="10">
        <v>1.0000000000000009</v>
      </c>
      <c r="F2388" s="10">
        <v>0.85757620552026781</v>
      </c>
      <c r="G2388" s="10">
        <v>0.91730808345001469</v>
      </c>
      <c r="H2388" s="10">
        <v>0.98098327270615959</v>
      </c>
    </row>
    <row r="2389" spans="2:8" x14ac:dyDescent="0.35">
      <c r="B2389" s="8" t="s">
        <v>614</v>
      </c>
      <c r="C2389" s="9">
        <v>0.89460986152589117</v>
      </c>
      <c r="D2389" s="9">
        <v>0.86905314009026746</v>
      </c>
      <c r="E2389" s="9">
        <v>1.0000000000000004</v>
      </c>
      <c r="F2389" s="9">
        <v>0.8447964204114663</v>
      </c>
      <c r="G2389" s="9">
        <v>0.9566486722056593</v>
      </c>
      <c r="H2389" s="9">
        <v>0.97739178442065588</v>
      </c>
    </row>
    <row r="2390" spans="2:8" x14ac:dyDescent="0.35">
      <c r="B2390" s="8" t="s">
        <v>615</v>
      </c>
      <c r="C2390" s="10">
        <v>0.86562559403167372</v>
      </c>
      <c r="D2390" s="10">
        <v>0.8597614950792839</v>
      </c>
      <c r="E2390" s="10">
        <v>0.99999999999999978</v>
      </c>
      <c r="F2390" s="10">
        <v>0.84858685898345221</v>
      </c>
      <c r="G2390" s="10">
        <v>0.93527313671773094</v>
      </c>
      <c r="H2390" s="10">
        <v>0.97239109469637064</v>
      </c>
    </row>
    <row r="2391" spans="2:8" x14ac:dyDescent="0.35">
      <c r="B2391" s="8" t="s">
        <v>616</v>
      </c>
      <c r="C2391" s="9">
        <v>0.88358161531811741</v>
      </c>
      <c r="D2391" s="9">
        <v>0.87092724038706737</v>
      </c>
      <c r="E2391" s="9">
        <v>1.0000000000000004</v>
      </c>
      <c r="F2391" s="9">
        <v>0.86174885420149372</v>
      </c>
      <c r="G2391" s="9">
        <v>0.90516532101025238</v>
      </c>
      <c r="H2391" s="9">
        <v>0.97177444244656441</v>
      </c>
    </row>
    <row r="2392" spans="2:8" x14ac:dyDescent="0.35">
      <c r="B2392" s="8" t="s">
        <v>617</v>
      </c>
      <c r="C2392" s="10">
        <v>0.90130004333934222</v>
      </c>
      <c r="D2392" s="10">
        <v>0.85661302378568738</v>
      </c>
      <c r="E2392" s="10">
        <v>1</v>
      </c>
      <c r="F2392" s="10">
        <v>0.86046009623640995</v>
      </c>
      <c r="G2392" s="10">
        <v>0.97399000734584806</v>
      </c>
      <c r="H2392" s="10">
        <v>0.98651580071019762</v>
      </c>
    </row>
    <row r="2393" spans="2:8" x14ac:dyDescent="0.35">
      <c r="B2393" s="8" t="s">
        <v>618</v>
      </c>
      <c r="C2393" s="9">
        <v>0.85655671492886731</v>
      </c>
      <c r="D2393" s="9">
        <v>0.84994392338553792</v>
      </c>
      <c r="E2393" s="9">
        <v>0.99999999999999956</v>
      </c>
      <c r="F2393" s="9">
        <v>0.8314581441330291</v>
      </c>
      <c r="G2393" s="9">
        <v>0.9579926164991428</v>
      </c>
      <c r="H2393" s="9">
        <v>0.97592288764755797</v>
      </c>
    </row>
    <row r="2394" spans="2:8" x14ac:dyDescent="0.35">
      <c r="B2394" s="8" t="s">
        <v>619</v>
      </c>
      <c r="C2394" s="10">
        <v>0.89750664779552469</v>
      </c>
      <c r="D2394" s="10">
        <v>0.83375696728319426</v>
      </c>
      <c r="E2394" s="10">
        <v>0.99999999999999956</v>
      </c>
      <c r="F2394" s="10">
        <v>0.86481737435907824</v>
      </c>
      <c r="G2394" s="10">
        <v>0.93938923646527472</v>
      </c>
      <c r="H2394" s="10">
        <v>0.97896781063411242</v>
      </c>
    </row>
    <row r="2395" spans="2:8" x14ac:dyDescent="0.35">
      <c r="B2395" s="8" t="s">
        <v>620</v>
      </c>
      <c r="C2395" s="9">
        <v>0.89010048265786135</v>
      </c>
      <c r="D2395" s="9">
        <v>0.81425665780981682</v>
      </c>
      <c r="E2395" s="9">
        <v>0.99999999999999467</v>
      </c>
      <c r="F2395" s="9">
        <v>0.83343786846751744</v>
      </c>
      <c r="G2395" s="9">
        <v>0.96044038693900924</v>
      </c>
      <c r="H2395" s="9">
        <v>0.97257869251849893</v>
      </c>
    </row>
    <row r="2396" spans="2:8" x14ac:dyDescent="0.35">
      <c r="B2396" s="8" t="s">
        <v>621</v>
      </c>
      <c r="C2396" s="10">
        <v>0.87164642891791233</v>
      </c>
      <c r="D2396" s="10">
        <v>0.83624479891449388</v>
      </c>
      <c r="E2396" s="10">
        <v>0.99999999999999956</v>
      </c>
      <c r="F2396" s="10">
        <v>0.84311050794387021</v>
      </c>
      <c r="G2396" s="10">
        <v>0.93591168505837086</v>
      </c>
      <c r="H2396" s="10">
        <v>0.98061537473829252</v>
      </c>
    </row>
    <row r="2397" spans="2:8" x14ac:dyDescent="0.35">
      <c r="B2397" s="8" t="s">
        <v>622</v>
      </c>
      <c r="C2397" s="9">
        <v>0.86682271101101205</v>
      </c>
      <c r="D2397" s="9">
        <v>0.8323408848814714</v>
      </c>
      <c r="E2397" s="9">
        <v>0.99999999999999956</v>
      </c>
      <c r="F2397" s="9">
        <v>0.86234763516701818</v>
      </c>
      <c r="G2397" s="9">
        <v>0.9346890381861781</v>
      </c>
      <c r="H2397" s="9">
        <v>0.97566212949756981</v>
      </c>
    </row>
    <row r="2398" spans="2:8" x14ac:dyDescent="0.35">
      <c r="B2398" s="8" t="s">
        <v>623</v>
      </c>
      <c r="C2398" s="10">
        <v>0.88615445940481608</v>
      </c>
      <c r="D2398" s="10">
        <v>0.87359397514593107</v>
      </c>
      <c r="E2398" s="10">
        <v>1.0000000000000009</v>
      </c>
      <c r="F2398" s="10">
        <v>0.8155144343422891</v>
      </c>
      <c r="G2398" s="10">
        <v>0.90238673255666624</v>
      </c>
      <c r="H2398" s="10">
        <v>0.97734672964022262</v>
      </c>
    </row>
    <row r="2399" spans="2:8" x14ac:dyDescent="0.35">
      <c r="B2399" s="8" t="s">
        <v>624</v>
      </c>
      <c r="C2399" s="9">
        <v>0.89763557162438101</v>
      </c>
      <c r="D2399" s="9">
        <v>0.83359384183620078</v>
      </c>
      <c r="E2399" s="9">
        <v>0.99999999999999956</v>
      </c>
      <c r="F2399" s="9">
        <v>0.868752818258681</v>
      </c>
      <c r="G2399" s="9">
        <v>0.94789963294388069</v>
      </c>
      <c r="H2399" s="9">
        <v>0.97721927114995621</v>
      </c>
    </row>
    <row r="2400" spans="2:8" x14ac:dyDescent="0.35">
      <c r="B2400" s="8" t="s">
        <v>625</v>
      </c>
      <c r="C2400" s="10">
        <v>0.90940236647525186</v>
      </c>
      <c r="D2400" s="10">
        <v>0.82742616157316995</v>
      </c>
      <c r="E2400" s="10">
        <v>1</v>
      </c>
      <c r="F2400" s="10">
        <v>0.857578851658087</v>
      </c>
      <c r="G2400" s="10">
        <v>0.97849364033611597</v>
      </c>
      <c r="H2400" s="10">
        <v>0.98614637509597824</v>
      </c>
    </row>
    <row r="2401" spans="2:8" x14ac:dyDescent="0.35">
      <c r="B2401" s="8" t="s">
        <v>626</v>
      </c>
      <c r="C2401" s="9">
        <v>0.86961913159136339</v>
      </c>
      <c r="D2401" s="9">
        <v>0.81992404112895123</v>
      </c>
      <c r="E2401" s="9">
        <v>1</v>
      </c>
      <c r="F2401" s="9">
        <v>0.82451966424836531</v>
      </c>
      <c r="G2401" s="9">
        <v>0.90765180060857897</v>
      </c>
      <c r="H2401" s="9">
        <v>0.98589129061945369</v>
      </c>
    </row>
    <row r="2402" spans="2:8" x14ac:dyDescent="0.35">
      <c r="B2402" s="8" t="s">
        <v>627</v>
      </c>
      <c r="C2402" s="10">
        <v>0.88188994352387184</v>
      </c>
      <c r="D2402" s="10">
        <v>0.82070752022965954</v>
      </c>
      <c r="E2402" s="10">
        <v>0.99999999999999978</v>
      </c>
      <c r="F2402" s="10">
        <v>0.86376864352366112</v>
      </c>
      <c r="G2402" s="10">
        <v>0.92472367516893572</v>
      </c>
      <c r="H2402" s="10">
        <v>0.97907287453581426</v>
      </c>
    </row>
    <row r="2403" spans="2:8" x14ac:dyDescent="0.35">
      <c r="B2403" s="8" t="s">
        <v>628</v>
      </c>
      <c r="C2403" s="9">
        <v>0.89937755895306881</v>
      </c>
      <c r="D2403" s="9">
        <v>0.84743913363463141</v>
      </c>
      <c r="E2403" s="9">
        <v>1.0000000000000004</v>
      </c>
      <c r="F2403" s="9">
        <v>0.80119709924380411</v>
      </c>
      <c r="G2403" s="9">
        <v>0.94205698886166067</v>
      </c>
      <c r="H2403" s="9">
        <v>0.97893740135186724</v>
      </c>
    </row>
    <row r="2404" spans="2:8" x14ac:dyDescent="0.35">
      <c r="B2404" s="8" t="s">
        <v>629</v>
      </c>
      <c r="C2404" s="10">
        <v>0.88034814586852983</v>
      </c>
      <c r="D2404" s="10">
        <v>0.84688061787020263</v>
      </c>
      <c r="E2404" s="10">
        <v>0.99999999999999978</v>
      </c>
      <c r="F2404" s="10">
        <v>0.84800732591941319</v>
      </c>
      <c r="G2404" s="10">
        <v>0.9042636985066399</v>
      </c>
      <c r="H2404" s="10">
        <v>0.98021448966347469</v>
      </c>
    </row>
    <row r="2405" spans="2:8" x14ac:dyDescent="0.35">
      <c r="B2405" s="8" t="s">
        <v>630</v>
      </c>
      <c r="C2405" s="9">
        <v>0.8969244137064325</v>
      </c>
      <c r="D2405" s="9">
        <v>0.87837377314176213</v>
      </c>
      <c r="E2405" s="9">
        <v>1.0000000000000142</v>
      </c>
      <c r="F2405" s="9">
        <v>0.8489219354428984</v>
      </c>
      <c r="G2405" s="9">
        <v>0.90774144144689095</v>
      </c>
      <c r="H2405" s="9">
        <v>0.97686144899563232</v>
      </c>
    </row>
    <row r="2406" spans="2:8" x14ac:dyDescent="0.35">
      <c r="B2406" s="8" t="s">
        <v>631</v>
      </c>
      <c r="C2406" s="10">
        <v>0.88711330752315765</v>
      </c>
      <c r="D2406" s="10">
        <v>0.82321680031650779</v>
      </c>
      <c r="E2406" s="10">
        <v>0.99999999999999956</v>
      </c>
      <c r="F2406" s="10">
        <v>0.85523862468116929</v>
      </c>
      <c r="G2406" s="10">
        <v>0.94487223136462373</v>
      </c>
      <c r="H2406" s="10">
        <v>0.98057795837529649</v>
      </c>
    </row>
    <row r="2407" spans="2:8" x14ac:dyDescent="0.35">
      <c r="B2407" s="8" t="s">
        <v>632</v>
      </c>
      <c r="C2407" s="9">
        <v>0.88835410258152403</v>
      </c>
      <c r="D2407" s="9">
        <v>0.85290548940694066</v>
      </c>
      <c r="E2407" s="9">
        <v>1.0000000000000002</v>
      </c>
      <c r="F2407" s="9">
        <v>0.87399633768389473</v>
      </c>
      <c r="G2407" s="9">
        <v>0.95853713263154339</v>
      </c>
      <c r="H2407" s="9">
        <v>0.98280582997304344</v>
      </c>
    </row>
    <row r="2408" spans="2:8" x14ac:dyDescent="0.35">
      <c r="B2408" s="8" t="s">
        <v>633</v>
      </c>
      <c r="C2408" s="10">
        <v>0.87463602518838068</v>
      </c>
      <c r="D2408" s="10">
        <v>0.86521460912576253</v>
      </c>
      <c r="E2408" s="10">
        <v>0.99999999999999956</v>
      </c>
      <c r="F2408" s="10">
        <v>0.84929082510603027</v>
      </c>
      <c r="G2408" s="10">
        <v>0.93579239973707362</v>
      </c>
      <c r="H2408" s="10">
        <v>0.97056709711210798</v>
      </c>
    </row>
    <row r="2409" spans="2:8" x14ac:dyDescent="0.35">
      <c r="B2409" s="8" t="s">
        <v>634</v>
      </c>
      <c r="C2409" s="9">
        <v>0.91561173555179221</v>
      </c>
      <c r="D2409" s="9">
        <v>0.84262529158629118</v>
      </c>
      <c r="E2409" s="9">
        <v>1.0000000000000002</v>
      </c>
      <c r="F2409" s="9">
        <v>0.87152624775621523</v>
      </c>
      <c r="G2409" s="9">
        <v>0.96661019292053751</v>
      </c>
      <c r="H2409" s="9">
        <v>0.98086193933032517</v>
      </c>
    </row>
    <row r="2410" spans="2:8" x14ac:dyDescent="0.35">
      <c r="B2410" s="8" t="s">
        <v>635</v>
      </c>
      <c r="C2410" s="10">
        <v>0.87870990543184035</v>
      </c>
      <c r="D2410" s="10">
        <v>0.8550685549289464</v>
      </c>
      <c r="E2410" s="10">
        <v>1</v>
      </c>
      <c r="F2410" s="10">
        <v>0.84791830368983989</v>
      </c>
      <c r="G2410" s="10">
        <v>0.94207598974995932</v>
      </c>
      <c r="H2410" s="10">
        <v>0.9769632695038496</v>
      </c>
    </row>
    <row r="2411" spans="2:8" x14ac:dyDescent="0.35">
      <c r="B2411" s="8" t="s">
        <v>636</v>
      </c>
      <c r="C2411" s="9">
        <v>0.90995663092894452</v>
      </c>
      <c r="D2411" s="9">
        <v>0.84041684756235147</v>
      </c>
      <c r="E2411" s="9">
        <v>0.99999999999999956</v>
      </c>
      <c r="F2411" s="9">
        <v>0.85311977565701824</v>
      </c>
      <c r="G2411" s="9">
        <v>0.94497293047819286</v>
      </c>
      <c r="H2411" s="9">
        <v>0.97761989645197056</v>
      </c>
    </row>
    <row r="2412" spans="2:8" x14ac:dyDescent="0.35">
      <c r="B2412" s="8" t="s">
        <v>637</v>
      </c>
      <c r="C2412" s="10">
        <v>0.87569044209982128</v>
      </c>
      <c r="D2412" s="10">
        <v>0.83217425020245794</v>
      </c>
      <c r="E2412" s="10">
        <v>1.0000000000000016</v>
      </c>
      <c r="F2412" s="10">
        <v>0.83641162024329996</v>
      </c>
      <c r="G2412" s="10">
        <v>0.93817507218388352</v>
      </c>
      <c r="H2412" s="10">
        <v>0.97846444152392154</v>
      </c>
    </row>
    <row r="2413" spans="2:8" x14ac:dyDescent="0.35">
      <c r="B2413" s="8" t="s">
        <v>638</v>
      </c>
      <c r="C2413" s="9">
        <v>0.8861623301687811</v>
      </c>
      <c r="D2413" s="9">
        <v>0.85597455527365185</v>
      </c>
      <c r="E2413" s="9">
        <v>1.0000000000000007</v>
      </c>
      <c r="F2413" s="9">
        <v>0.82822199525350171</v>
      </c>
      <c r="G2413" s="9">
        <v>0.94525089608428459</v>
      </c>
      <c r="H2413" s="9">
        <v>0.96579091006892537</v>
      </c>
    </row>
    <row r="2414" spans="2:8" x14ac:dyDescent="0.35">
      <c r="B2414" s="8" t="s">
        <v>639</v>
      </c>
      <c r="C2414" s="10">
        <v>0.89274641676838262</v>
      </c>
      <c r="D2414" s="10">
        <v>0.86788701833441206</v>
      </c>
      <c r="E2414" s="10">
        <v>1.0000000000000002</v>
      </c>
      <c r="F2414" s="10">
        <v>0.84060726507349337</v>
      </c>
      <c r="G2414" s="10">
        <v>0.95239212970551357</v>
      </c>
      <c r="H2414" s="10">
        <v>0.97751217659762646</v>
      </c>
    </row>
    <row r="2415" spans="2:8" x14ac:dyDescent="0.35">
      <c r="B2415" s="8" t="s">
        <v>640</v>
      </c>
      <c r="C2415" s="9">
        <v>0.90185431134173233</v>
      </c>
      <c r="D2415" s="9">
        <v>0.88153039666077759</v>
      </c>
      <c r="E2415" s="9">
        <v>0.99999999999999956</v>
      </c>
      <c r="F2415" s="9">
        <v>0.81728624927064863</v>
      </c>
      <c r="G2415" s="9">
        <v>0.94271481562621162</v>
      </c>
      <c r="H2415" s="9">
        <v>0.96946988990951022</v>
      </c>
    </row>
    <row r="2416" spans="2:8" x14ac:dyDescent="0.35">
      <c r="B2416" s="8" t="s">
        <v>641</v>
      </c>
      <c r="C2416" s="10">
        <v>0.89523568956307431</v>
      </c>
      <c r="D2416" s="10">
        <v>0.84167206437851383</v>
      </c>
      <c r="E2416" s="10">
        <v>1.0000000000000002</v>
      </c>
      <c r="F2416" s="10">
        <v>0.82977208573686667</v>
      </c>
      <c r="G2416" s="10">
        <v>0.93352919063781559</v>
      </c>
      <c r="H2416" s="10">
        <v>0.97495353884514813</v>
      </c>
    </row>
    <row r="2417" spans="2:8" x14ac:dyDescent="0.35">
      <c r="B2417" s="8" t="s">
        <v>642</v>
      </c>
      <c r="C2417" s="9">
        <v>0.86334012985858921</v>
      </c>
      <c r="D2417" s="9">
        <v>0.83210392714866055</v>
      </c>
      <c r="E2417" s="9">
        <v>1.0000000000000002</v>
      </c>
      <c r="F2417" s="9">
        <v>0.8569226806346828</v>
      </c>
      <c r="G2417" s="9">
        <v>0.94651432412648129</v>
      </c>
      <c r="H2417" s="9">
        <v>0.97844218568068264</v>
      </c>
    </row>
    <row r="2418" spans="2:8" x14ac:dyDescent="0.35">
      <c r="B2418" s="8" t="s">
        <v>643</v>
      </c>
      <c r="C2418" s="10">
        <v>0.89211307960484676</v>
      </c>
      <c r="D2418" s="10">
        <v>0.84539539318286216</v>
      </c>
      <c r="E2418" s="10">
        <v>0.99999999999999978</v>
      </c>
      <c r="F2418" s="10">
        <v>0.83730595957435283</v>
      </c>
      <c r="G2418" s="10">
        <v>0.95630667143003178</v>
      </c>
      <c r="H2418" s="10">
        <v>0.97490545352622526</v>
      </c>
    </row>
    <row r="2419" spans="2:8" x14ac:dyDescent="0.35">
      <c r="B2419" s="8" t="s">
        <v>644</v>
      </c>
      <c r="C2419" s="9">
        <v>0.89237231280714169</v>
      </c>
      <c r="D2419" s="9">
        <v>0.84779130585904972</v>
      </c>
      <c r="E2419" s="9">
        <v>0.99999999999999978</v>
      </c>
      <c r="F2419" s="9">
        <v>0.86146828021527999</v>
      </c>
      <c r="G2419" s="9">
        <v>0.96161739504329413</v>
      </c>
      <c r="H2419" s="9">
        <v>0.98076353967370433</v>
      </c>
    </row>
    <row r="2420" spans="2:8" x14ac:dyDescent="0.35">
      <c r="B2420" s="8" t="s">
        <v>645</v>
      </c>
      <c r="C2420" s="10">
        <v>0.86371825859235252</v>
      </c>
      <c r="D2420" s="10">
        <v>0.84277539928277112</v>
      </c>
      <c r="E2420" s="10">
        <v>1</v>
      </c>
      <c r="F2420" s="10">
        <v>0.87493115363363816</v>
      </c>
      <c r="G2420" s="10">
        <v>0.94278085875252271</v>
      </c>
      <c r="H2420" s="10">
        <v>0.9797298942635656</v>
      </c>
    </row>
    <row r="2421" spans="2:8" x14ac:dyDescent="0.35">
      <c r="B2421" s="8" t="s">
        <v>646</v>
      </c>
      <c r="C2421" s="9">
        <v>0.89143705446653598</v>
      </c>
      <c r="D2421" s="9">
        <v>0.81952093406386839</v>
      </c>
      <c r="E2421" s="9">
        <v>1.0000000000000004</v>
      </c>
      <c r="F2421" s="9">
        <v>0.85018276753325361</v>
      </c>
      <c r="G2421" s="9">
        <v>0.94768259817231004</v>
      </c>
      <c r="H2421" s="9">
        <v>0.97776285068664803</v>
      </c>
    </row>
    <row r="2422" spans="2:8" x14ac:dyDescent="0.35">
      <c r="B2422" s="8" t="s">
        <v>647</v>
      </c>
      <c r="C2422" s="10">
        <v>0.89480550908518997</v>
      </c>
      <c r="D2422" s="10">
        <v>0.84846483509941528</v>
      </c>
      <c r="E2422" s="10">
        <v>0.99999999999999956</v>
      </c>
      <c r="F2422" s="10">
        <v>0.86627659006509139</v>
      </c>
      <c r="G2422" s="10">
        <v>0.93997323629089224</v>
      </c>
      <c r="H2422" s="10">
        <v>0.98240901344449461</v>
      </c>
    </row>
    <row r="2423" spans="2:8" x14ac:dyDescent="0.35">
      <c r="B2423" s="8" t="s">
        <v>648</v>
      </c>
      <c r="C2423" s="9">
        <v>0.89674558091886203</v>
      </c>
      <c r="D2423" s="9">
        <v>0.85299161135523094</v>
      </c>
      <c r="E2423" s="9">
        <v>1.0000000000000007</v>
      </c>
      <c r="F2423" s="9">
        <v>0.84858693339314772</v>
      </c>
      <c r="G2423" s="9">
        <v>0.9627261631474191</v>
      </c>
      <c r="H2423" s="9">
        <v>0.97914820508435252</v>
      </c>
    </row>
    <row r="2424" spans="2:8" x14ac:dyDescent="0.35">
      <c r="B2424" s="8" t="s">
        <v>649</v>
      </c>
      <c r="C2424" s="10">
        <v>0.90954062936799096</v>
      </c>
      <c r="D2424" s="10">
        <v>0.84046248381266653</v>
      </c>
      <c r="E2424" s="10">
        <v>0.99999999999999978</v>
      </c>
      <c r="F2424" s="10">
        <v>0.85905283608573446</v>
      </c>
      <c r="G2424" s="10">
        <v>0.95423954914807063</v>
      </c>
      <c r="H2424" s="10">
        <v>0.97792186586946106</v>
      </c>
    </row>
    <row r="2425" spans="2:8" x14ac:dyDescent="0.35">
      <c r="B2425" s="8" t="s">
        <v>650</v>
      </c>
      <c r="C2425" s="9">
        <v>0.86136851615778409</v>
      </c>
      <c r="D2425" s="9">
        <v>0.80829595472519666</v>
      </c>
      <c r="E2425" s="9">
        <v>1.0000000000000009</v>
      </c>
      <c r="F2425" s="9">
        <v>0.84011347448888074</v>
      </c>
      <c r="G2425" s="9">
        <v>0.90839673197338688</v>
      </c>
      <c r="H2425" s="9">
        <v>0.98633880554805642</v>
      </c>
    </row>
    <row r="2426" spans="2:8" x14ac:dyDescent="0.35">
      <c r="B2426" s="8" t="s">
        <v>651</v>
      </c>
      <c r="C2426" s="10">
        <v>0.88977145257530865</v>
      </c>
      <c r="D2426" s="10">
        <v>0.87839750339201361</v>
      </c>
      <c r="E2426" s="10">
        <v>0.99999999999999956</v>
      </c>
      <c r="F2426" s="10">
        <v>0.86009647719250404</v>
      </c>
      <c r="G2426" s="10">
        <v>0.94926772135999615</v>
      </c>
      <c r="H2426" s="10">
        <v>0.9797433668201494</v>
      </c>
    </row>
    <row r="2427" spans="2:8" x14ac:dyDescent="0.35">
      <c r="B2427" s="8" t="s">
        <v>652</v>
      </c>
      <c r="C2427" s="9">
        <v>0.90672927169317052</v>
      </c>
      <c r="D2427" s="9">
        <v>0.86795645550443046</v>
      </c>
      <c r="E2427" s="9">
        <v>1.0000000000000004</v>
      </c>
      <c r="F2427" s="9">
        <v>0.85463432442551668</v>
      </c>
      <c r="G2427" s="9">
        <v>0.94943942686954319</v>
      </c>
      <c r="H2427" s="9">
        <v>0.97858732196548315</v>
      </c>
    </row>
    <row r="2428" spans="2:8" x14ac:dyDescent="0.35">
      <c r="B2428" s="8" t="s">
        <v>653</v>
      </c>
      <c r="C2428" s="10">
        <v>0.87452842112145646</v>
      </c>
      <c r="D2428" s="10">
        <v>0.84245832538535437</v>
      </c>
      <c r="E2428" s="10">
        <v>0.99999999999999978</v>
      </c>
      <c r="F2428" s="10">
        <v>0.81151314125044538</v>
      </c>
      <c r="G2428" s="10">
        <v>0.94831447833613114</v>
      </c>
      <c r="H2428" s="10">
        <v>0.97776128784733185</v>
      </c>
    </row>
    <row r="2429" spans="2:8" x14ac:dyDescent="0.35">
      <c r="B2429" s="8" t="s">
        <v>654</v>
      </c>
      <c r="C2429" s="9">
        <v>0.89624189697951284</v>
      </c>
      <c r="D2429" s="9">
        <v>0.8632069465150064</v>
      </c>
      <c r="E2429" s="9">
        <v>1</v>
      </c>
      <c r="F2429" s="9">
        <v>0.82358668539683366</v>
      </c>
      <c r="G2429" s="9">
        <v>0.97119569483494605</v>
      </c>
      <c r="H2429" s="9">
        <v>0.98104124288385064</v>
      </c>
    </row>
    <row r="2430" spans="2:8" x14ac:dyDescent="0.35">
      <c r="B2430" s="8" t="s">
        <v>655</v>
      </c>
      <c r="C2430" s="10">
        <v>0.88774859979596354</v>
      </c>
      <c r="D2430" s="10">
        <v>0.84752900345841797</v>
      </c>
      <c r="E2430" s="10">
        <v>0.99999999999999956</v>
      </c>
      <c r="F2430" s="10">
        <v>0.84460755469713222</v>
      </c>
      <c r="G2430" s="10">
        <v>0.9171573302569872</v>
      </c>
      <c r="H2430" s="10">
        <v>0.97495042666073894</v>
      </c>
    </row>
    <row r="2431" spans="2:8" x14ac:dyDescent="0.35">
      <c r="B2431" s="8" t="s">
        <v>656</v>
      </c>
      <c r="C2431" s="9">
        <v>0.9083556573663657</v>
      </c>
      <c r="D2431" s="9">
        <v>0.8402553601173105</v>
      </c>
      <c r="E2431" s="9">
        <v>0.99999999999999956</v>
      </c>
      <c r="F2431" s="9">
        <v>0.85407502200416197</v>
      </c>
      <c r="G2431" s="9">
        <v>0.96204220403594665</v>
      </c>
      <c r="H2431" s="9">
        <v>0.97625851423091237</v>
      </c>
    </row>
    <row r="2432" spans="2:8" x14ac:dyDescent="0.35">
      <c r="B2432" s="8" t="s">
        <v>657</v>
      </c>
      <c r="C2432" s="10">
        <v>0.8657785116149892</v>
      </c>
      <c r="D2432" s="10">
        <v>0.83134589004735437</v>
      </c>
      <c r="E2432" s="10">
        <v>0.99999999999999911</v>
      </c>
      <c r="F2432" s="10">
        <v>0.82744393802093907</v>
      </c>
      <c r="G2432" s="10">
        <v>0.91039061796741672</v>
      </c>
      <c r="H2432" s="10">
        <v>0.96520821408090429</v>
      </c>
    </row>
    <row r="2433" spans="2:8" x14ac:dyDescent="0.35">
      <c r="B2433" s="8" t="s">
        <v>658</v>
      </c>
      <c r="C2433" s="9">
        <v>0.88886365983370519</v>
      </c>
      <c r="D2433" s="9">
        <v>0.8564209654867595</v>
      </c>
      <c r="E2433" s="9">
        <v>0.99999999999999933</v>
      </c>
      <c r="F2433" s="9">
        <v>0.84276121822936267</v>
      </c>
      <c r="G2433" s="9">
        <v>0.96124945171206322</v>
      </c>
      <c r="H2433" s="9">
        <v>0.97448840365268341</v>
      </c>
    </row>
    <row r="2434" spans="2:8" x14ac:dyDescent="0.35">
      <c r="B2434" s="8" t="s">
        <v>659</v>
      </c>
      <c r="C2434" s="10">
        <v>0.9119279099497839</v>
      </c>
      <c r="D2434" s="10">
        <v>0.86666161256272645</v>
      </c>
      <c r="E2434" s="10">
        <v>1.0000000000000009</v>
      </c>
      <c r="F2434" s="10">
        <v>0.88808554916484062</v>
      </c>
      <c r="G2434" s="10">
        <v>0.93830521191227767</v>
      </c>
      <c r="H2434" s="10">
        <v>0.97955818362049152</v>
      </c>
    </row>
    <row r="2435" spans="2:8" x14ac:dyDescent="0.35">
      <c r="B2435" s="8" t="s">
        <v>660</v>
      </c>
      <c r="C2435" s="9">
        <v>0.88753803322394065</v>
      </c>
      <c r="D2435" s="9">
        <v>0.81926823145861705</v>
      </c>
      <c r="E2435" s="9">
        <v>1</v>
      </c>
      <c r="F2435" s="9">
        <v>0.84693482013957422</v>
      </c>
      <c r="G2435" s="9">
        <v>0.96396340388364021</v>
      </c>
      <c r="H2435" s="9">
        <v>0.98064152836580099</v>
      </c>
    </row>
    <row r="2436" spans="2:8" x14ac:dyDescent="0.35">
      <c r="B2436" s="8" t="s">
        <v>661</v>
      </c>
      <c r="C2436" s="10">
        <v>0.84600105280907556</v>
      </c>
      <c r="D2436" s="10">
        <v>0.84289166685688122</v>
      </c>
      <c r="E2436" s="10">
        <v>1.0000000000000004</v>
      </c>
      <c r="F2436" s="10">
        <v>0.84017960486890453</v>
      </c>
      <c r="G2436" s="10">
        <v>0.93564639302918617</v>
      </c>
      <c r="H2436" s="10">
        <v>0.97740749823208528</v>
      </c>
    </row>
    <row r="2437" spans="2:8" x14ac:dyDescent="0.35">
      <c r="B2437" s="8" t="s">
        <v>662</v>
      </c>
      <c r="C2437" s="9">
        <v>0.89307638191155503</v>
      </c>
      <c r="D2437" s="9">
        <v>0.85617163817567876</v>
      </c>
      <c r="E2437" s="9">
        <v>0.99999999999999978</v>
      </c>
      <c r="F2437" s="9">
        <v>0.8560691793115669</v>
      </c>
      <c r="G2437" s="9">
        <v>0.96326551560216467</v>
      </c>
      <c r="H2437" s="9">
        <v>0.97840423385503883</v>
      </c>
    </row>
    <row r="2438" spans="2:8" x14ac:dyDescent="0.35">
      <c r="B2438" s="8" t="s">
        <v>663</v>
      </c>
      <c r="C2438" s="10">
        <v>0.89251952025989878</v>
      </c>
      <c r="D2438" s="10">
        <v>0.84470173348806166</v>
      </c>
      <c r="E2438" s="10">
        <v>0.99999999999999956</v>
      </c>
      <c r="F2438" s="10">
        <v>0.79486116814186158</v>
      </c>
      <c r="G2438" s="10">
        <v>0.93846118225249142</v>
      </c>
      <c r="H2438" s="10">
        <v>0.97749730246835664</v>
      </c>
    </row>
    <row r="2439" spans="2:8" x14ac:dyDescent="0.35">
      <c r="B2439" s="8" t="s">
        <v>664</v>
      </c>
      <c r="C2439" s="9">
        <v>0.863930775301891</v>
      </c>
      <c r="D2439" s="9">
        <v>0.86699254829468653</v>
      </c>
      <c r="E2439" s="9">
        <v>1.0000000000000018</v>
      </c>
      <c r="F2439" s="9">
        <v>0.84201259938401574</v>
      </c>
      <c r="G2439" s="9">
        <v>0.94958268829678716</v>
      </c>
      <c r="H2439" s="9">
        <v>0.97599325857590302</v>
      </c>
    </row>
    <row r="2440" spans="2:8" x14ac:dyDescent="0.35">
      <c r="B2440" s="8" t="s">
        <v>665</v>
      </c>
      <c r="C2440" s="10">
        <v>0.90884799199263733</v>
      </c>
      <c r="D2440" s="10">
        <v>0.84044553066153127</v>
      </c>
      <c r="E2440" s="10">
        <v>1.0000000000000071</v>
      </c>
      <c r="F2440" s="10">
        <v>0.84381465243497533</v>
      </c>
      <c r="G2440" s="10">
        <v>0.96171455033454201</v>
      </c>
      <c r="H2440" s="10">
        <v>0.97422304805391113</v>
      </c>
    </row>
    <row r="2441" spans="2:8" x14ac:dyDescent="0.35">
      <c r="B2441" s="8" t="s">
        <v>666</v>
      </c>
      <c r="C2441" s="9">
        <v>0.87799083852948268</v>
      </c>
      <c r="D2441" s="9">
        <v>0.85932691586393051</v>
      </c>
      <c r="E2441" s="9">
        <v>1</v>
      </c>
      <c r="F2441" s="9">
        <v>0.83577769969654658</v>
      </c>
      <c r="G2441" s="9">
        <v>0.92509499209999435</v>
      </c>
      <c r="H2441" s="9">
        <v>0.97271081578052343</v>
      </c>
    </row>
    <row r="2442" spans="2:8" x14ac:dyDescent="0.35">
      <c r="B2442" s="8" t="s">
        <v>667</v>
      </c>
      <c r="C2442" s="10">
        <v>0.90153989462369499</v>
      </c>
      <c r="D2442" s="10">
        <v>0.85369358347302682</v>
      </c>
      <c r="E2442" s="10">
        <v>0.99999999999999911</v>
      </c>
      <c r="F2442" s="10">
        <v>0.8560591371179902</v>
      </c>
      <c r="G2442" s="10">
        <v>0.9353213041835069</v>
      </c>
      <c r="H2442" s="10">
        <v>0.97052534968514137</v>
      </c>
    </row>
    <row r="2443" spans="2:8" x14ac:dyDescent="0.35">
      <c r="B2443" s="8" t="s">
        <v>668</v>
      </c>
      <c r="C2443" s="9">
        <v>0.88227686909973946</v>
      </c>
      <c r="D2443" s="9">
        <v>0.85070410270065322</v>
      </c>
      <c r="E2443" s="9">
        <v>1</v>
      </c>
      <c r="F2443" s="9">
        <v>0.85651507141973771</v>
      </c>
      <c r="G2443" s="9">
        <v>0.93937416793809769</v>
      </c>
      <c r="H2443" s="9">
        <v>0.97929996220392646</v>
      </c>
    </row>
    <row r="2444" spans="2:8" x14ac:dyDescent="0.35">
      <c r="B2444" s="8" t="s">
        <v>669</v>
      </c>
      <c r="C2444" s="10">
        <v>0.87802414672638551</v>
      </c>
      <c r="D2444" s="10">
        <v>0.86328360148346617</v>
      </c>
      <c r="E2444" s="10">
        <v>0.99999999999999978</v>
      </c>
      <c r="F2444" s="10">
        <v>0.81800077195181087</v>
      </c>
      <c r="G2444" s="10">
        <v>0.93298256230121956</v>
      </c>
      <c r="H2444" s="10">
        <v>0.97352146563866049</v>
      </c>
    </row>
    <row r="2445" spans="2:8" x14ac:dyDescent="0.35">
      <c r="B2445" s="8" t="s">
        <v>670</v>
      </c>
      <c r="C2445" s="9">
        <v>0.85707493213253028</v>
      </c>
      <c r="D2445" s="9">
        <v>0.84604258633106655</v>
      </c>
      <c r="E2445" s="9">
        <v>0.99999999999999911</v>
      </c>
      <c r="F2445" s="9">
        <v>0.83069803915193019</v>
      </c>
      <c r="G2445" s="9">
        <v>0.94562229546619536</v>
      </c>
      <c r="H2445" s="9">
        <v>0.97728620095436514</v>
      </c>
    </row>
    <row r="2446" spans="2:8" x14ac:dyDescent="0.35">
      <c r="B2446" s="8" t="s">
        <v>671</v>
      </c>
      <c r="C2446" s="10">
        <v>0.87244174252344886</v>
      </c>
      <c r="D2446" s="10">
        <v>0.87592651967684376</v>
      </c>
      <c r="E2446" s="10">
        <v>1</v>
      </c>
      <c r="F2446" s="10">
        <v>0.83809377396034779</v>
      </c>
      <c r="G2446" s="10">
        <v>0.94445726326002066</v>
      </c>
      <c r="H2446" s="10">
        <v>0.97616538723825219</v>
      </c>
    </row>
    <row r="2447" spans="2:8" x14ac:dyDescent="0.35">
      <c r="B2447" s="8" t="s">
        <v>672</v>
      </c>
      <c r="C2447" s="9">
        <v>0.88356661464336217</v>
      </c>
      <c r="D2447" s="9">
        <v>0.85953618815551036</v>
      </c>
      <c r="E2447" s="9">
        <v>0.99999999999999956</v>
      </c>
      <c r="F2447" s="9">
        <v>0.84826848417528133</v>
      </c>
      <c r="G2447" s="9">
        <v>0.92791123515728691</v>
      </c>
      <c r="H2447" s="9">
        <v>0.97053644433180986</v>
      </c>
    </row>
    <row r="2448" spans="2:8" x14ac:dyDescent="0.35">
      <c r="B2448" s="8" t="s">
        <v>673</v>
      </c>
      <c r="C2448" s="10">
        <v>0.89131844983676312</v>
      </c>
      <c r="D2448" s="10">
        <v>0.84909240573593381</v>
      </c>
      <c r="E2448" s="10">
        <v>1.0000000000000018</v>
      </c>
      <c r="F2448" s="10">
        <v>0.84051602203977482</v>
      </c>
      <c r="G2448" s="10">
        <v>0.91685476158867596</v>
      </c>
      <c r="H2448" s="10">
        <v>0.97415823494000087</v>
      </c>
    </row>
    <row r="2449" spans="2:8" x14ac:dyDescent="0.35">
      <c r="B2449" s="8" t="s">
        <v>674</v>
      </c>
      <c r="C2449" s="9">
        <v>0.89380906180481634</v>
      </c>
      <c r="D2449" s="9">
        <v>0.8805700974563706</v>
      </c>
      <c r="E2449" s="9">
        <v>0.99999999999999889</v>
      </c>
      <c r="F2449" s="9">
        <v>0.85753487276935281</v>
      </c>
      <c r="G2449" s="9">
        <v>0.96206512305021485</v>
      </c>
      <c r="H2449" s="9">
        <v>0.97923987753130215</v>
      </c>
    </row>
    <row r="2450" spans="2:8" x14ac:dyDescent="0.35">
      <c r="B2450" s="8" t="s">
        <v>675</v>
      </c>
      <c r="C2450" s="10">
        <v>0.86119112264236064</v>
      </c>
      <c r="D2450" s="10">
        <v>0.82594571342250889</v>
      </c>
      <c r="E2450" s="10">
        <v>0.99999999999999911</v>
      </c>
      <c r="F2450" s="10">
        <v>0.81877324441257127</v>
      </c>
      <c r="G2450" s="10">
        <v>0.94932127705540903</v>
      </c>
      <c r="H2450" s="10">
        <v>0.97277765112848003</v>
      </c>
    </row>
    <row r="2451" spans="2:8" x14ac:dyDescent="0.35">
      <c r="B2451" s="8" t="s">
        <v>676</v>
      </c>
      <c r="C2451" s="9">
        <v>0.882012659071575</v>
      </c>
      <c r="D2451" s="9">
        <v>0.85376426848844</v>
      </c>
      <c r="E2451" s="9">
        <v>1.0000000000000004</v>
      </c>
      <c r="F2451" s="9">
        <v>0.86729323690417415</v>
      </c>
      <c r="G2451" s="9">
        <v>0.95201867206387225</v>
      </c>
      <c r="H2451" s="9">
        <v>0.98527480031963377</v>
      </c>
    </row>
    <row r="2452" spans="2:8" x14ac:dyDescent="0.35">
      <c r="B2452" s="8" t="s">
        <v>677</v>
      </c>
      <c r="C2452" s="10">
        <v>0.87250266183823766</v>
      </c>
      <c r="D2452" s="10">
        <v>0.84701114670807587</v>
      </c>
      <c r="E2452" s="10">
        <v>1</v>
      </c>
      <c r="F2452" s="10">
        <v>0.85367643285669648</v>
      </c>
      <c r="G2452" s="10">
        <v>0.95426441339272827</v>
      </c>
      <c r="H2452" s="10">
        <v>0.97941169584308896</v>
      </c>
    </row>
    <row r="2453" spans="2:8" x14ac:dyDescent="0.35">
      <c r="B2453" s="8" t="s">
        <v>678</v>
      </c>
      <c r="C2453" s="9">
        <v>0.89995148721959628</v>
      </c>
      <c r="D2453" s="9">
        <v>0.79612842699595843</v>
      </c>
      <c r="E2453" s="9">
        <v>1.0000000000000004</v>
      </c>
      <c r="F2453" s="9">
        <v>0.88384098159106028</v>
      </c>
      <c r="G2453" s="9">
        <v>0.93751286396826106</v>
      </c>
      <c r="H2453" s="9">
        <v>0.97928511797536055</v>
      </c>
    </row>
    <row r="2454" spans="2:8" x14ac:dyDescent="0.35">
      <c r="B2454" s="8" t="s">
        <v>679</v>
      </c>
      <c r="C2454" s="10">
        <v>0.86645858515893581</v>
      </c>
      <c r="D2454" s="10">
        <v>0.86145857340070431</v>
      </c>
      <c r="E2454" s="10">
        <v>1.0000000000000009</v>
      </c>
      <c r="F2454" s="10">
        <v>0.84477275118709372</v>
      </c>
      <c r="G2454" s="10">
        <v>0.95865365602466335</v>
      </c>
      <c r="H2454" s="10">
        <v>0.98079834056875681</v>
      </c>
    </row>
    <row r="2455" spans="2:8" x14ac:dyDescent="0.35">
      <c r="B2455" s="8" t="s">
        <v>680</v>
      </c>
      <c r="C2455" s="9">
        <v>0.8714468240915586</v>
      </c>
      <c r="D2455" s="9">
        <v>0.85347757473108532</v>
      </c>
      <c r="E2455" s="9">
        <v>0.99999999999999978</v>
      </c>
      <c r="F2455" s="9">
        <v>0.849916852439488</v>
      </c>
      <c r="G2455" s="9">
        <v>0.93318137883882224</v>
      </c>
      <c r="H2455" s="9">
        <v>0.96796005827542464</v>
      </c>
    </row>
    <row r="2456" spans="2:8" x14ac:dyDescent="0.35">
      <c r="B2456" s="8" t="s">
        <v>681</v>
      </c>
      <c r="C2456" s="10">
        <v>0.92466850594237426</v>
      </c>
      <c r="D2456" s="10">
        <v>0.85358822159094516</v>
      </c>
      <c r="E2456" s="10">
        <v>1.0000000000000007</v>
      </c>
      <c r="F2456" s="10">
        <v>0.871609911575977</v>
      </c>
      <c r="G2456" s="10">
        <v>0.9612880214596059</v>
      </c>
      <c r="H2456" s="10">
        <v>0.97547124271421959</v>
      </c>
    </row>
    <row r="2457" spans="2:8" x14ac:dyDescent="0.35">
      <c r="B2457" s="8" t="s">
        <v>682</v>
      </c>
      <c r="C2457" s="9">
        <v>0.8586745777701944</v>
      </c>
      <c r="D2457" s="9">
        <v>0.85655374227285874</v>
      </c>
      <c r="E2457" s="9">
        <v>0.99999999999999956</v>
      </c>
      <c r="F2457" s="9">
        <v>0.86202019693280962</v>
      </c>
      <c r="G2457" s="9">
        <v>0.93075249875589938</v>
      </c>
      <c r="H2457" s="9">
        <v>0.97888126054727342</v>
      </c>
    </row>
    <row r="2458" spans="2:8" x14ac:dyDescent="0.35">
      <c r="B2458" s="8" t="s">
        <v>683</v>
      </c>
      <c r="C2458" s="10">
        <v>0.91412418937132855</v>
      </c>
      <c r="D2458" s="10">
        <v>0.87059903995999521</v>
      </c>
      <c r="E2458" s="10">
        <v>1</v>
      </c>
      <c r="F2458" s="10">
        <v>0.85850964386762407</v>
      </c>
      <c r="G2458" s="10">
        <v>0.96645504086055856</v>
      </c>
      <c r="H2458" s="10">
        <v>0.97672613587605939</v>
      </c>
    </row>
    <row r="2459" spans="2:8" x14ac:dyDescent="0.35">
      <c r="B2459" s="8" t="s">
        <v>684</v>
      </c>
      <c r="C2459" s="9">
        <v>0.85869056489394202</v>
      </c>
      <c r="D2459" s="9">
        <v>0.86537579848544044</v>
      </c>
      <c r="E2459" s="9">
        <v>1.000000000000002</v>
      </c>
      <c r="F2459" s="9">
        <v>0.83248446852462354</v>
      </c>
      <c r="G2459" s="9">
        <v>0.95688422164224129</v>
      </c>
      <c r="H2459" s="9">
        <v>0.97809415844340775</v>
      </c>
    </row>
    <row r="2460" spans="2:8" x14ac:dyDescent="0.35">
      <c r="B2460" s="8" t="s">
        <v>685</v>
      </c>
      <c r="C2460" s="10">
        <v>0.91089699476184849</v>
      </c>
      <c r="D2460" s="10">
        <v>0.83122943868709565</v>
      </c>
      <c r="E2460" s="10">
        <v>1.0000000000000009</v>
      </c>
      <c r="F2460" s="10">
        <v>0.850820663088516</v>
      </c>
      <c r="G2460" s="10">
        <v>0.95197540224144694</v>
      </c>
      <c r="H2460" s="10">
        <v>0.97730099565699902</v>
      </c>
    </row>
    <row r="2461" spans="2:8" x14ac:dyDescent="0.35">
      <c r="B2461" s="8" t="s">
        <v>686</v>
      </c>
      <c r="C2461" s="9">
        <v>0.88829473322493246</v>
      </c>
      <c r="D2461" s="9">
        <v>0.80898469715325039</v>
      </c>
      <c r="E2461" s="9">
        <v>1</v>
      </c>
      <c r="F2461" s="9">
        <v>0.83844507416109681</v>
      </c>
      <c r="G2461" s="9">
        <v>0.94608116877753323</v>
      </c>
      <c r="H2461" s="9">
        <v>0.97720913130845199</v>
      </c>
    </row>
    <row r="2462" spans="2:8" x14ac:dyDescent="0.35">
      <c r="B2462" s="8" t="s">
        <v>687</v>
      </c>
      <c r="C2462" s="10">
        <v>0.86509475107654454</v>
      </c>
      <c r="D2462" s="10">
        <v>0.81438724062211743</v>
      </c>
      <c r="E2462" s="10">
        <v>1.0000000000000004</v>
      </c>
      <c r="F2462" s="10">
        <v>0.82772555480917187</v>
      </c>
      <c r="G2462" s="10">
        <v>0.96888429709627355</v>
      </c>
      <c r="H2462" s="10">
        <v>0.97797242022069097</v>
      </c>
    </row>
    <row r="2463" spans="2:8" x14ac:dyDescent="0.35">
      <c r="B2463" s="8" t="s">
        <v>688</v>
      </c>
      <c r="C2463" s="9">
        <v>0.88267610201591773</v>
      </c>
      <c r="D2463" s="9">
        <v>0.8387373097909232</v>
      </c>
      <c r="E2463" s="9">
        <v>1</v>
      </c>
      <c r="F2463" s="9">
        <v>0.82971279773438955</v>
      </c>
      <c r="G2463" s="9">
        <v>0.95601973285184705</v>
      </c>
      <c r="H2463" s="9">
        <v>0.97523375058979267</v>
      </c>
    </row>
    <row r="2464" spans="2:8" x14ac:dyDescent="0.35">
      <c r="B2464" s="8" t="s">
        <v>689</v>
      </c>
      <c r="C2464" s="10">
        <v>0.86558281301908413</v>
      </c>
      <c r="D2464" s="10">
        <v>0.84984818097678705</v>
      </c>
      <c r="E2464" s="10">
        <v>0.99999999999999933</v>
      </c>
      <c r="F2464" s="10">
        <v>0.83310977062425573</v>
      </c>
      <c r="G2464" s="10">
        <v>0.95759558527605404</v>
      </c>
      <c r="H2464" s="10">
        <v>0.97650526773521396</v>
      </c>
    </row>
    <row r="2465" spans="2:8" x14ac:dyDescent="0.35">
      <c r="B2465" s="8" t="s">
        <v>690</v>
      </c>
      <c r="C2465" s="9">
        <v>0.87931059246010956</v>
      </c>
      <c r="D2465" s="9">
        <v>0.86927752251086654</v>
      </c>
      <c r="E2465" s="9">
        <v>1.0000000000000002</v>
      </c>
      <c r="F2465" s="9">
        <v>0.83674144985858223</v>
      </c>
      <c r="G2465" s="9">
        <v>0.93880934873762223</v>
      </c>
      <c r="H2465" s="9">
        <v>0.98281153227209284</v>
      </c>
    </row>
    <row r="2466" spans="2:8" x14ac:dyDescent="0.35">
      <c r="B2466" s="8" t="s">
        <v>691</v>
      </c>
      <c r="C2466" s="10">
        <v>0.88246711487617691</v>
      </c>
      <c r="D2466" s="10">
        <v>0.84713335298055681</v>
      </c>
      <c r="E2466" s="10">
        <v>1</v>
      </c>
      <c r="F2466" s="10">
        <v>0.84749125818934845</v>
      </c>
      <c r="G2466" s="10">
        <v>0.94422837018448647</v>
      </c>
      <c r="H2466" s="10">
        <v>0.98082487874700575</v>
      </c>
    </row>
    <row r="2467" spans="2:8" x14ac:dyDescent="0.35">
      <c r="B2467" s="8" t="s">
        <v>692</v>
      </c>
      <c r="C2467" s="9">
        <v>0.90507134125597555</v>
      </c>
      <c r="D2467" s="9">
        <v>0.85101409557854057</v>
      </c>
      <c r="E2467" s="9">
        <v>1.0000000000000007</v>
      </c>
      <c r="F2467" s="9">
        <v>0.87571317562331563</v>
      </c>
      <c r="G2467" s="9">
        <v>0.94952312862676735</v>
      </c>
      <c r="H2467" s="9">
        <v>0.9781974751100061</v>
      </c>
    </row>
    <row r="2468" spans="2:8" x14ac:dyDescent="0.35">
      <c r="B2468" s="8" t="s">
        <v>693</v>
      </c>
      <c r="C2468" s="10">
        <v>0.86920825023248438</v>
      </c>
      <c r="D2468" s="10">
        <v>0.84622616925428085</v>
      </c>
      <c r="E2468" s="10">
        <v>1</v>
      </c>
      <c r="F2468" s="10">
        <v>0.80245663514275145</v>
      </c>
      <c r="G2468" s="10">
        <v>0.93492994112792116</v>
      </c>
      <c r="H2468" s="10">
        <v>0.97967939251461911</v>
      </c>
    </row>
    <row r="2469" spans="2:8" x14ac:dyDescent="0.35">
      <c r="B2469" s="8" t="s">
        <v>694</v>
      </c>
      <c r="C2469" s="9">
        <v>0.87855332745271053</v>
      </c>
      <c r="D2469" s="9">
        <v>0.83203128672254401</v>
      </c>
      <c r="E2469" s="9">
        <v>0.99999999999999956</v>
      </c>
      <c r="F2469" s="9">
        <v>0.79984095960114843</v>
      </c>
      <c r="G2469" s="9">
        <v>0.94920234251092683</v>
      </c>
      <c r="H2469" s="9">
        <v>0.97698849032616342</v>
      </c>
    </row>
    <row r="2470" spans="2:8" x14ac:dyDescent="0.35">
      <c r="B2470" s="8" t="s">
        <v>695</v>
      </c>
      <c r="C2470" s="10">
        <v>0.90055395872287669</v>
      </c>
      <c r="D2470" s="10">
        <v>0.84289272072431376</v>
      </c>
      <c r="E2470" s="10">
        <v>1.0000000000000007</v>
      </c>
      <c r="F2470" s="10">
        <v>0.84811987768481123</v>
      </c>
      <c r="G2470" s="10">
        <v>0.95749061316637196</v>
      </c>
      <c r="H2470" s="10">
        <v>0.97856019488666546</v>
      </c>
    </row>
    <row r="2471" spans="2:8" x14ac:dyDescent="0.35">
      <c r="B2471" s="8" t="s">
        <v>696</v>
      </c>
      <c r="C2471" s="9">
        <v>0.87903168687786359</v>
      </c>
      <c r="D2471" s="9">
        <v>0.82568416530607569</v>
      </c>
      <c r="E2471" s="9">
        <v>0.99999999999999933</v>
      </c>
      <c r="F2471" s="9">
        <v>0.86180926243449951</v>
      </c>
      <c r="G2471" s="9">
        <v>0.95116267867621851</v>
      </c>
      <c r="H2471" s="9">
        <v>0.98054249943545901</v>
      </c>
    </row>
    <row r="2472" spans="2:8" x14ac:dyDescent="0.35">
      <c r="B2472" s="8" t="s">
        <v>697</v>
      </c>
      <c r="C2472" s="10">
        <v>0.89270021004679889</v>
      </c>
      <c r="D2472" s="10">
        <v>0.8569960372016372</v>
      </c>
      <c r="E2472" s="10">
        <v>1.0000000000000004</v>
      </c>
      <c r="F2472" s="10">
        <v>0.870672462875546</v>
      </c>
      <c r="G2472" s="10">
        <v>0.91260273067948039</v>
      </c>
      <c r="H2472" s="10">
        <v>0.98262897146563744</v>
      </c>
    </row>
    <row r="2473" spans="2:8" x14ac:dyDescent="0.35">
      <c r="B2473" s="8" t="s">
        <v>698</v>
      </c>
      <c r="C2473" s="9">
        <v>0.86439116138723204</v>
      </c>
      <c r="D2473" s="9">
        <v>0.83331972730406512</v>
      </c>
      <c r="E2473" s="9">
        <v>1.0000000000000011</v>
      </c>
      <c r="F2473" s="9">
        <v>0.84461811750962246</v>
      </c>
      <c r="G2473" s="9">
        <v>0.91686930412778167</v>
      </c>
      <c r="H2473" s="9">
        <v>0.97571448496527735</v>
      </c>
    </row>
    <row r="2474" spans="2:8" x14ac:dyDescent="0.35">
      <c r="B2474" s="8" t="s">
        <v>699</v>
      </c>
      <c r="C2474" s="10">
        <v>0.89371037555941923</v>
      </c>
      <c r="D2474" s="10">
        <v>0.83196789058682596</v>
      </c>
      <c r="E2474" s="10">
        <v>0.99999999999999167</v>
      </c>
      <c r="F2474" s="10">
        <v>0.86693241769892271</v>
      </c>
      <c r="G2474" s="10">
        <v>0.90693722282724154</v>
      </c>
      <c r="H2474" s="10">
        <v>0.97756818789989219</v>
      </c>
    </row>
    <row r="2475" spans="2:8" x14ac:dyDescent="0.35">
      <c r="B2475" s="8" t="s">
        <v>700</v>
      </c>
      <c r="C2475" s="9">
        <v>0.91153160081417528</v>
      </c>
      <c r="D2475" s="9">
        <v>0.85756560324904296</v>
      </c>
      <c r="E2475" s="9">
        <v>1.000000000000002</v>
      </c>
      <c r="F2475" s="9">
        <v>0.8430359600997116</v>
      </c>
      <c r="G2475" s="9">
        <v>0.96671522651690445</v>
      </c>
      <c r="H2475" s="9">
        <v>0.97891862101042548</v>
      </c>
    </row>
    <row r="2476" spans="2:8" x14ac:dyDescent="0.35">
      <c r="B2476" s="8" t="s">
        <v>701</v>
      </c>
      <c r="C2476" s="10">
        <v>0.88131510721988848</v>
      </c>
      <c r="D2476" s="10">
        <v>0.83702021177124075</v>
      </c>
      <c r="E2476" s="10">
        <v>1.0000000000000175</v>
      </c>
      <c r="F2476" s="10">
        <v>0.81962682857291236</v>
      </c>
      <c r="G2476" s="10">
        <v>0.95804672833433946</v>
      </c>
      <c r="H2476" s="10">
        <v>0.97944250650151032</v>
      </c>
    </row>
    <row r="2477" spans="2:8" x14ac:dyDescent="0.35">
      <c r="B2477" s="8" t="s">
        <v>702</v>
      </c>
      <c r="C2477" s="9">
        <v>0.89250720366285696</v>
      </c>
      <c r="D2477" s="9">
        <v>0.84247449252218576</v>
      </c>
      <c r="E2477" s="9">
        <v>0.99999999999999978</v>
      </c>
      <c r="F2477" s="9">
        <v>0.86880464275563163</v>
      </c>
      <c r="G2477" s="9">
        <v>0.9655020099338455</v>
      </c>
      <c r="H2477" s="9">
        <v>0.98172081183641935</v>
      </c>
    </row>
    <row r="2478" spans="2:8" x14ac:dyDescent="0.35">
      <c r="B2478" s="8" t="s">
        <v>703</v>
      </c>
      <c r="C2478" s="10">
        <v>0.88132029923365451</v>
      </c>
      <c r="D2478" s="10">
        <v>0.8160349856226754</v>
      </c>
      <c r="E2478" s="10">
        <v>0.99999999999999956</v>
      </c>
      <c r="F2478" s="10">
        <v>0.84347511032495237</v>
      </c>
      <c r="G2478" s="10">
        <v>0.94762033628432474</v>
      </c>
      <c r="H2478" s="10">
        <v>0.97485425042999496</v>
      </c>
    </row>
    <row r="2479" spans="2:8" x14ac:dyDescent="0.35">
      <c r="B2479" s="8" t="s">
        <v>704</v>
      </c>
      <c r="C2479" s="9">
        <v>0.90237959250582966</v>
      </c>
      <c r="D2479" s="9">
        <v>0.83123835924996836</v>
      </c>
      <c r="E2479" s="9">
        <v>1.0000000000000002</v>
      </c>
      <c r="F2479" s="9">
        <v>0.83500034874474693</v>
      </c>
      <c r="G2479" s="9">
        <v>0.94952160502820004</v>
      </c>
      <c r="H2479" s="9">
        <v>0.97682247225571595</v>
      </c>
    </row>
    <row r="2480" spans="2:8" x14ac:dyDescent="0.35">
      <c r="B2480" s="8" t="s">
        <v>705</v>
      </c>
      <c r="C2480" s="10">
        <v>0.85288155500188911</v>
      </c>
      <c r="D2480" s="10">
        <v>0.83828562114742033</v>
      </c>
      <c r="E2480" s="10">
        <v>1.0000000000000004</v>
      </c>
      <c r="F2480" s="10">
        <v>0.83521987239795714</v>
      </c>
      <c r="G2480" s="10">
        <v>0.96737129169788283</v>
      </c>
      <c r="H2480" s="10">
        <v>0.98055661573646546</v>
      </c>
    </row>
    <row r="2481" spans="2:8" x14ac:dyDescent="0.35">
      <c r="B2481" s="8" t="s">
        <v>706</v>
      </c>
      <c r="C2481" s="9">
        <v>0.88666750255773619</v>
      </c>
      <c r="D2481" s="9">
        <v>0.84054403667798616</v>
      </c>
      <c r="E2481" s="9">
        <v>0.99999999999999933</v>
      </c>
      <c r="F2481" s="9">
        <v>0.82961063461444706</v>
      </c>
      <c r="G2481" s="9">
        <v>0.95079596873382421</v>
      </c>
      <c r="H2481" s="9">
        <v>0.97380316323008265</v>
      </c>
    </row>
    <row r="2482" spans="2:8" x14ac:dyDescent="0.35">
      <c r="B2482" s="8" t="s">
        <v>707</v>
      </c>
      <c r="C2482" s="10">
        <v>0.89310584721710518</v>
      </c>
      <c r="D2482" s="10">
        <v>0.83219082291113233</v>
      </c>
      <c r="E2482" s="10">
        <v>1.0000000000000009</v>
      </c>
      <c r="F2482" s="10">
        <v>0.83576154733560315</v>
      </c>
      <c r="G2482" s="10">
        <v>0.96122015792884685</v>
      </c>
      <c r="H2482" s="10">
        <v>0.96819513559961956</v>
      </c>
    </row>
    <row r="2483" spans="2:8" x14ac:dyDescent="0.35">
      <c r="B2483" s="8" t="s">
        <v>708</v>
      </c>
      <c r="C2483" s="9">
        <v>0.87535833396434581</v>
      </c>
      <c r="D2483" s="9">
        <v>0.85836797370315387</v>
      </c>
      <c r="E2483" s="9">
        <v>1.0000000000000002</v>
      </c>
      <c r="F2483" s="9">
        <v>0.86083668161250682</v>
      </c>
      <c r="G2483" s="9">
        <v>0.94517737651729916</v>
      </c>
      <c r="H2483" s="9">
        <v>0.97797573882514854</v>
      </c>
    </row>
    <row r="2484" spans="2:8" x14ac:dyDescent="0.35">
      <c r="B2484" s="8" t="s">
        <v>709</v>
      </c>
      <c r="C2484" s="10">
        <v>0.8862549162540877</v>
      </c>
      <c r="D2484" s="10">
        <v>0.84360647965470958</v>
      </c>
      <c r="E2484" s="10">
        <v>1.0000000000000002</v>
      </c>
      <c r="F2484" s="10">
        <v>0.84032468508992697</v>
      </c>
      <c r="G2484" s="10">
        <v>0.97335405254012353</v>
      </c>
      <c r="H2484" s="10">
        <v>0.98355156575025549</v>
      </c>
    </row>
    <row r="2485" spans="2:8" x14ac:dyDescent="0.35">
      <c r="B2485" s="8" t="s">
        <v>710</v>
      </c>
      <c r="C2485" s="9">
        <v>0.89178693452695545</v>
      </c>
      <c r="D2485" s="9">
        <v>0.85641850875437675</v>
      </c>
      <c r="E2485" s="9">
        <v>0.99999999999999956</v>
      </c>
      <c r="F2485" s="9">
        <v>0.84028231661432318</v>
      </c>
      <c r="G2485" s="9">
        <v>0.93300774528564834</v>
      </c>
      <c r="H2485" s="9">
        <v>0.97075138612426359</v>
      </c>
    </row>
    <row r="2486" spans="2:8" x14ac:dyDescent="0.35">
      <c r="B2486" s="8" t="s">
        <v>711</v>
      </c>
      <c r="C2486" s="10">
        <v>0.84736680439219259</v>
      </c>
      <c r="D2486" s="10">
        <v>0.85907596388419638</v>
      </c>
      <c r="E2486" s="10">
        <v>1.0000000000000007</v>
      </c>
      <c r="F2486" s="10">
        <v>0.82987129523436365</v>
      </c>
      <c r="G2486" s="10">
        <v>0.94196731671287093</v>
      </c>
      <c r="H2486" s="10">
        <v>0.97925173371566965</v>
      </c>
    </row>
    <row r="2487" spans="2:8" x14ac:dyDescent="0.35">
      <c r="B2487" s="8" t="s">
        <v>712</v>
      </c>
      <c r="C2487" s="9">
        <v>0.87041503464195957</v>
      </c>
      <c r="D2487" s="9">
        <v>0.83787273754719682</v>
      </c>
      <c r="E2487" s="9">
        <v>0.99999999999999933</v>
      </c>
      <c r="F2487" s="9">
        <v>0.82890455687257514</v>
      </c>
      <c r="G2487" s="9">
        <v>0.95013625590357553</v>
      </c>
      <c r="H2487" s="9">
        <v>0.97907547556533958</v>
      </c>
    </row>
    <row r="2488" spans="2:8" x14ac:dyDescent="0.35">
      <c r="B2488" s="8" t="s">
        <v>713</v>
      </c>
      <c r="C2488" s="10">
        <v>0.88431190986597175</v>
      </c>
      <c r="D2488" s="10">
        <v>0.8513378632030012</v>
      </c>
      <c r="E2488" s="10">
        <v>0.99999999999999911</v>
      </c>
      <c r="F2488" s="10">
        <v>0.87336258252009669</v>
      </c>
      <c r="G2488" s="10">
        <v>0.88664100355460485</v>
      </c>
      <c r="H2488" s="10">
        <v>0.97900606730190343</v>
      </c>
    </row>
    <row r="2489" spans="2:8" x14ac:dyDescent="0.35">
      <c r="B2489" s="8" t="s">
        <v>714</v>
      </c>
      <c r="C2489" s="9">
        <v>0.87297337082900683</v>
      </c>
      <c r="D2489" s="9">
        <v>0.82979485080458437</v>
      </c>
      <c r="E2489" s="9">
        <v>1</v>
      </c>
      <c r="F2489" s="9">
        <v>0.85628772565000111</v>
      </c>
      <c r="G2489" s="9">
        <v>0.9352335218646346</v>
      </c>
      <c r="H2489" s="9">
        <v>0.98507618225464988</v>
      </c>
    </row>
    <row r="2490" spans="2:8" x14ac:dyDescent="0.35">
      <c r="B2490" s="8" t="s">
        <v>715</v>
      </c>
      <c r="C2490" s="10">
        <v>0.90435027013829883</v>
      </c>
      <c r="D2490" s="10">
        <v>0.82764286586007452</v>
      </c>
      <c r="E2490" s="10">
        <v>1</v>
      </c>
      <c r="F2490" s="10">
        <v>0.7968699773061787</v>
      </c>
      <c r="G2490" s="10">
        <v>0.95956955911262032</v>
      </c>
      <c r="H2490" s="10">
        <v>0.97720463252549172</v>
      </c>
    </row>
    <row r="2491" spans="2:8" x14ac:dyDescent="0.35">
      <c r="B2491" s="8" t="s">
        <v>716</v>
      </c>
      <c r="C2491" s="9">
        <v>0.85315081315722596</v>
      </c>
      <c r="D2491" s="9">
        <v>0.84645375683512447</v>
      </c>
      <c r="E2491" s="9">
        <v>1</v>
      </c>
      <c r="F2491" s="9">
        <v>0.85991149965078639</v>
      </c>
      <c r="G2491" s="9">
        <v>0.93591471064631027</v>
      </c>
      <c r="H2491" s="9">
        <v>0.97898237843042668</v>
      </c>
    </row>
    <row r="2492" spans="2:8" x14ac:dyDescent="0.35">
      <c r="B2492" s="8" t="s">
        <v>717</v>
      </c>
      <c r="C2492" s="10">
        <v>0.89631330783700691</v>
      </c>
      <c r="D2492" s="10">
        <v>0.8454429500801145</v>
      </c>
      <c r="E2492" s="10">
        <v>1.0000000000000004</v>
      </c>
      <c r="F2492" s="10">
        <v>0.84823140464007563</v>
      </c>
      <c r="G2492" s="10">
        <v>0.95815224305089453</v>
      </c>
      <c r="H2492" s="10">
        <v>0.98064165429448624</v>
      </c>
    </row>
    <row r="2493" spans="2:8" x14ac:dyDescent="0.35">
      <c r="B2493" s="8" t="s">
        <v>718</v>
      </c>
      <c r="C2493" s="9">
        <v>0.85482654621896847</v>
      </c>
      <c r="D2493" s="9">
        <v>0.83977103460102875</v>
      </c>
      <c r="E2493" s="9">
        <v>1.0000000000000007</v>
      </c>
      <c r="F2493" s="9">
        <v>0.83233552630212948</v>
      </c>
      <c r="G2493" s="9">
        <v>0.9462828005864885</v>
      </c>
      <c r="H2493" s="9">
        <v>0.97961550469050318</v>
      </c>
    </row>
    <row r="2494" spans="2:8" x14ac:dyDescent="0.35">
      <c r="B2494" s="8" t="s">
        <v>719</v>
      </c>
      <c r="C2494" s="10">
        <v>0.8919641820514127</v>
      </c>
      <c r="D2494" s="10">
        <v>0.85139273834827389</v>
      </c>
      <c r="E2494" s="10">
        <v>1.0000000000000007</v>
      </c>
      <c r="F2494" s="10">
        <v>0.86706452024171943</v>
      </c>
      <c r="G2494" s="10">
        <v>0.93873874864205031</v>
      </c>
      <c r="H2494" s="10">
        <v>0.98035724774545419</v>
      </c>
    </row>
    <row r="2495" spans="2:8" x14ac:dyDescent="0.35">
      <c r="B2495" s="8" t="s">
        <v>720</v>
      </c>
      <c r="C2495" s="9">
        <v>0.90483292899972456</v>
      </c>
      <c r="D2495" s="9">
        <v>0.84062716099621304</v>
      </c>
      <c r="E2495" s="9">
        <v>1.0000000000000142</v>
      </c>
      <c r="F2495" s="9">
        <v>0.86982944889702718</v>
      </c>
      <c r="G2495" s="9">
        <v>0.94711710223233081</v>
      </c>
      <c r="H2495" s="9">
        <v>0.97636446361095697</v>
      </c>
    </row>
    <row r="2496" spans="2:8" x14ac:dyDescent="0.35">
      <c r="B2496" s="8" t="s">
        <v>721</v>
      </c>
      <c r="C2496" s="10">
        <v>0.86217802643979413</v>
      </c>
      <c r="D2496" s="10">
        <v>0.81866209528477485</v>
      </c>
      <c r="E2496" s="10">
        <v>0.99999999999999933</v>
      </c>
      <c r="F2496" s="10">
        <v>0.84799421288073495</v>
      </c>
      <c r="G2496" s="10">
        <v>0.94053956968843788</v>
      </c>
      <c r="H2496" s="10">
        <v>0.97419885207972234</v>
      </c>
    </row>
    <row r="2497" spans="2:8" x14ac:dyDescent="0.35">
      <c r="B2497" s="8" t="s">
        <v>722</v>
      </c>
      <c r="C2497" s="9">
        <v>0.89985555142764828</v>
      </c>
      <c r="D2497" s="9">
        <v>0.86027020671399279</v>
      </c>
      <c r="E2497" s="9">
        <v>0.99999999999999889</v>
      </c>
      <c r="F2497" s="9">
        <v>0.8536859644968926</v>
      </c>
      <c r="G2497" s="9">
        <v>0.94719910010285402</v>
      </c>
      <c r="H2497" s="9">
        <v>0.98259384872971312</v>
      </c>
    </row>
    <row r="2498" spans="2:8" x14ac:dyDescent="0.35">
      <c r="B2498" s="8" t="s">
        <v>723</v>
      </c>
      <c r="C2498" s="10">
        <v>0.89712458931636763</v>
      </c>
      <c r="D2498" s="10">
        <v>0.8566050765594716</v>
      </c>
      <c r="E2498" s="10">
        <v>1</v>
      </c>
      <c r="F2498" s="10">
        <v>0.84753742705444168</v>
      </c>
      <c r="G2498" s="10">
        <v>0.96088555865133174</v>
      </c>
      <c r="H2498" s="10">
        <v>0.9749110780837883</v>
      </c>
    </row>
    <row r="2499" spans="2:8" x14ac:dyDescent="0.35">
      <c r="B2499" s="8" t="s">
        <v>724</v>
      </c>
      <c r="C2499" s="9">
        <v>0.91351731708431505</v>
      </c>
      <c r="D2499" s="9">
        <v>0.86439427446470907</v>
      </c>
      <c r="E2499" s="9">
        <v>1.0000000000000004</v>
      </c>
      <c r="F2499" s="9">
        <v>0.87210479875377644</v>
      </c>
      <c r="G2499" s="9">
        <v>0.94482394054317276</v>
      </c>
      <c r="H2499" s="9">
        <v>0.97349300320720311</v>
      </c>
    </row>
    <row r="2500" spans="2:8" x14ac:dyDescent="0.35">
      <c r="B2500" s="8" t="s">
        <v>725</v>
      </c>
      <c r="C2500" s="10">
        <v>0.87603796146783131</v>
      </c>
      <c r="D2500" s="10">
        <v>0.85196323702175303</v>
      </c>
      <c r="E2500" s="10">
        <v>0.99999999999999911</v>
      </c>
      <c r="F2500" s="10">
        <v>0.82240486405585234</v>
      </c>
      <c r="G2500" s="10">
        <v>0.95451517476774761</v>
      </c>
      <c r="H2500" s="10">
        <v>0.97846974194628455</v>
      </c>
    </row>
    <row r="2501" spans="2:8" x14ac:dyDescent="0.35">
      <c r="B2501" s="8" t="s">
        <v>726</v>
      </c>
      <c r="C2501" s="9">
        <v>0.89089689618079559</v>
      </c>
      <c r="D2501" s="9">
        <v>0.84780433267098776</v>
      </c>
      <c r="E2501" s="9">
        <v>0.99999999999999933</v>
      </c>
      <c r="F2501" s="9">
        <v>0.88244196328200986</v>
      </c>
      <c r="G2501" s="9">
        <v>0.94751502300075763</v>
      </c>
      <c r="H2501" s="9">
        <v>0.9755431588186001</v>
      </c>
    </row>
    <row r="2502" spans="2:8" x14ac:dyDescent="0.35">
      <c r="B2502" s="8" t="s">
        <v>727</v>
      </c>
      <c r="C2502" s="10">
        <v>0.88200861855638302</v>
      </c>
      <c r="D2502" s="10">
        <v>0.80073298979363083</v>
      </c>
      <c r="E2502" s="10">
        <v>1</v>
      </c>
      <c r="F2502" s="10">
        <v>0.85214366041261302</v>
      </c>
      <c r="G2502" s="10">
        <v>0.901452336433617</v>
      </c>
      <c r="H2502" s="10">
        <v>0.97584106738947962</v>
      </c>
    </row>
    <row r="2503" spans="2:8" x14ac:dyDescent="0.35">
      <c r="B2503" s="8" t="s">
        <v>728</v>
      </c>
      <c r="C2503" s="9">
        <v>0.85914804657821864</v>
      </c>
      <c r="D2503" s="9">
        <v>0.81281738164052886</v>
      </c>
      <c r="E2503" s="9">
        <v>1</v>
      </c>
      <c r="F2503" s="9">
        <v>0.81247546065226894</v>
      </c>
      <c r="G2503" s="9">
        <v>0.94404661662406975</v>
      </c>
      <c r="H2503" s="9">
        <v>0.97765783389674432</v>
      </c>
    </row>
    <row r="2504" spans="2:8" x14ac:dyDescent="0.35">
      <c r="B2504" s="8" t="s">
        <v>729</v>
      </c>
      <c r="C2504" s="10">
        <v>0.88379113005738763</v>
      </c>
      <c r="D2504" s="10">
        <v>0.8623009393421609</v>
      </c>
      <c r="E2504" s="10">
        <v>0.99999999999999956</v>
      </c>
      <c r="F2504" s="10">
        <v>0.84787180932426498</v>
      </c>
      <c r="G2504" s="10">
        <v>0.93518916321240164</v>
      </c>
      <c r="H2504" s="10">
        <v>0.98447895064091839</v>
      </c>
    </row>
    <row r="2505" spans="2:8" x14ac:dyDescent="0.35">
      <c r="B2505" s="8" t="s">
        <v>730</v>
      </c>
      <c r="C2505" s="9">
        <v>0.87540163825379813</v>
      </c>
      <c r="D2505" s="9">
        <v>0.87029061465862367</v>
      </c>
      <c r="E2505" s="9">
        <v>1.0000000000000002</v>
      </c>
      <c r="F2505" s="9">
        <v>0.85286465821315693</v>
      </c>
      <c r="G2505" s="9">
        <v>0.95731873184620275</v>
      </c>
      <c r="H2505" s="9">
        <v>0.97907615108938406</v>
      </c>
    </row>
    <row r="2506" spans="2:8" x14ac:dyDescent="0.35">
      <c r="B2506" s="8" t="s">
        <v>731</v>
      </c>
      <c r="C2506" s="10">
        <v>0.88469325282038469</v>
      </c>
      <c r="D2506" s="10">
        <v>0.8124229333470161</v>
      </c>
      <c r="E2506" s="10">
        <v>0.99999999999999911</v>
      </c>
      <c r="F2506" s="10">
        <v>0.84821264094724291</v>
      </c>
      <c r="G2506" s="10">
        <v>0.93823122600405751</v>
      </c>
      <c r="H2506" s="10">
        <v>0.97947655309671633</v>
      </c>
    </row>
    <row r="2507" spans="2:8" x14ac:dyDescent="0.35">
      <c r="B2507" s="8" t="s">
        <v>732</v>
      </c>
      <c r="C2507" s="9">
        <v>0.88152377738577214</v>
      </c>
      <c r="D2507" s="9">
        <v>0.82624221000828846</v>
      </c>
      <c r="E2507" s="9">
        <v>1.0000000000000004</v>
      </c>
      <c r="F2507" s="9">
        <v>0.83617543909381409</v>
      </c>
      <c r="G2507" s="9">
        <v>0.92844873688435325</v>
      </c>
      <c r="H2507" s="9">
        <v>0.96893573532558741</v>
      </c>
    </row>
    <row r="2508" spans="2:8" x14ac:dyDescent="0.35">
      <c r="B2508" s="8" t="s">
        <v>733</v>
      </c>
      <c r="C2508" s="10">
        <v>0.83413513674377204</v>
      </c>
      <c r="D2508" s="10">
        <v>0.85372391719803487</v>
      </c>
      <c r="E2508" s="10">
        <v>0.99999999999999867</v>
      </c>
      <c r="F2508" s="10">
        <v>0.82084995991730536</v>
      </c>
      <c r="G2508" s="10">
        <v>0.94302286808713931</v>
      </c>
      <c r="H2508" s="10">
        <v>0.97525416250496377</v>
      </c>
    </row>
    <row r="2509" spans="2:8" x14ac:dyDescent="0.35">
      <c r="B2509" s="8" t="s">
        <v>734</v>
      </c>
      <c r="C2509" s="9">
        <v>0.90019800197479105</v>
      </c>
      <c r="D2509" s="9">
        <v>0.8373080562446501</v>
      </c>
      <c r="E2509" s="9">
        <v>0.99999999999999867</v>
      </c>
      <c r="F2509" s="9">
        <v>0.81955618425865451</v>
      </c>
      <c r="G2509" s="9">
        <v>0.9545328821099538</v>
      </c>
      <c r="H2509" s="9">
        <v>0.975823264610991</v>
      </c>
    </row>
    <row r="2510" spans="2:8" x14ac:dyDescent="0.35">
      <c r="B2510" s="8" t="s">
        <v>735</v>
      </c>
      <c r="C2510" s="10">
        <v>0.89110622772495807</v>
      </c>
      <c r="D2510" s="10">
        <v>0.8476090606945097</v>
      </c>
      <c r="E2510" s="10">
        <v>0.99999999999999956</v>
      </c>
      <c r="F2510" s="10">
        <v>0.86698531051966421</v>
      </c>
      <c r="G2510" s="10">
        <v>0.96314980380497839</v>
      </c>
      <c r="H2510" s="10">
        <v>0.98133613245022522</v>
      </c>
    </row>
    <row r="2511" spans="2:8" x14ac:dyDescent="0.35">
      <c r="B2511" s="8" t="s">
        <v>736</v>
      </c>
      <c r="C2511" s="9">
        <v>0.88769984896237597</v>
      </c>
      <c r="D2511" s="9">
        <v>0.83584079076595208</v>
      </c>
      <c r="E2511" s="9">
        <v>1</v>
      </c>
      <c r="F2511" s="9">
        <v>0.86085531315018138</v>
      </c>
      <c r="G2511" s="9">
        <v>0.9330233877776648</v>
      </c>
      <c r="H2511" s="9">
        <v>0.9797609888405765</v>
      </c>
    </row>
    <row r="2512" spans="2:8" x14ac:dyDescent="0.35">
      <c r="B2512" s="8" t="s">
        <v>737</v>
      </c>
      <c r="C2512" s="10">
        <v>0.89343054827165125</v>
      </c>
      <c r="D2512" s="10">
        <v>0.85260452301366796</v>
      </c>
      <c r="E2512" s="10">
        <v>0.99999999999999911</v>
      </c>
      <c r="F2512" s="10">
        <v>0.85719327508267118</v>
      </c>
      <c r="G2512" s="10">
        <v>0.93065912794521699</v>
      </c>
      <c r="H2512" s="10">
        <v>0.97222001212427889</v>
      </c>
    </row>
    <row r="2513" spans="2:8" x14ac:dyDescent="0.35">
      <c r="B2513" s="8" t="s">
        <v>738</v>
      </c>
      <c r="C2513" s="9">
        <v>0.87900189651952876</v>
      </c>
      <c r="D2513" s="9">
        <v>0.85662819830929626</v>
      </c>
      <c r="E2513" s="9">
        <v>0.99999999999999978</v>
      </c>
      <c r="F2513" s="9">
        <v>0.86244606246581978</v>
      </c>
      <c r="G2513" s="9">
        <v>0.94281455636259615</v>
      </c>
      <c r="H2513" s="9">
        <v>0.97677678167881177</v>
      </c>
    </row>
    <row r="2514" spans="2:8" x14ac:dyDescent="0.35">
      <c r="B2514" s="8" t="s">
        <v>739</v>
      </c>
      <c r="C2514" s="10">
        <v>0.90848085692034186</v>
      </c>
      <c r="D2514" s="10">
        <v>0.82156084067598645</v>
      </c>
      <c r="E2514" s="10">
        <v>0.99999999999999911</v>
      </c>
      <c r="F2514" s="10">
        <v>0.86709052003288678</v>
      </c>
      <c r="G2514" s="10">
        <v>0.94497132432867814</v>
      </c>
      <c r="H2514" s="10">
        <v>0.97636676548404355</v>
      </c>
    </row>
    <row r="2515" spans="2:8" x14ac:dyDescent="0.35">
      <c r="B2515" s="8" t="s">
        <v>740</v>
      </c>
      <c r="C2515" s="9">
        <v>0.90325036706904405</v>
      </c>
      <c r="D2515" s="9">
        <v>0.85743058569747022</v>
      </c>
      <c r="E2515" s="9">
        <v>0.99999999999999978</v>
      </c>
      <c r="F2515" s="9">
        <v>0.83364907212986972</v>
      </c>
      <c r="G2515" s="9">
        <v>0.93915042848269792</v>
      </c>
      <c r="H2515" s="9">
        <v>0.97594538376715523</v>
      </c>
    </row>
    <row r="2516" spans="2:8" x14ac:dyDescent="0.35">
      <c r="B2516" s="8" t="s">
        <v>741</v>
      </c>
      <c r="C2516" s="10">
        <v>0.9054356882062492</v>
      </c>
      <c r="D2516" s="10">
        <v>0.83469538638761032</v>
      </c>
      <c r="E2516" s="10">
        <v>0.99999999999999956</v>
      </c>
      <c r="F2516" s="10">
        <v>0.88127563653138252</v>
      </c>
      <c r="G2516" s="10">
        <v>0.96063516249814762</v>
      </c>
      <c r="H2516" s="10">
        <v>0.98413160623136542</v>
      </c>
    </row>
    <row r="2517" spans="2:8" x14ac:dyDescent="0.35">
      <c r="B2517" s="8" t="s">
        <v>742</v>
      </c>
      <c r="C2517" s="9">
        <v>0.89483143489894101</v>
      </c>
      <c r="D2517" s="9">
        <v>0.82255723347609222</v>
      </c>
      <c r="E2517" s="9">
        <v>1.0000000000000004</v>
      </c>
      <c r="F2517" s="9">
        <v>0.83967680619456686</v>
      </c>
      <c r="G2517" s="9">
        <v>0.9359477368918373</v>
      </c>
      <c r="H2517" s="9">
        <v>0.97557880172896971</v>
      </c>
    </row>
    <row r="2518" spans="2:8" x14ac:dyDescent="0.35">
      <c r="B2518" s="8" t="s">
        <v>743</v>
      </c>
      <c r="C2518" s="10">
        <v>0.87289580657155996</v>
      </c>
      <c r="D2518" s="10">
        <v>0.84714591938668127</v>
      </c>
      <c r="E2518" s="10">
        <v>0.99999999999999978</v>
      </c>
      <c r="F2518" s="10">
        <v>0.83720298379179792</v>
      </c>
      <c r="G2518" s="10">
        <v>0.93478206741280967</v>
      </c>
      <c r="H2518" s="10">
        <v>0.96890506081781513</v>
      </c>
    </row>
    <row r="2519" spans="2:8" x14ac:dyDescent="0.35">
      <c r="B2519" s="8" t="s">
        <v>744</v>
      </c>
      <c r="C2519" s="9">
        <v>0.86228353679513992</v>
      </c>
      <c r="D2519" s="9">
        <v>0.86264825248193788</v>
      </c>
      <c r="E2519" s="9">
        <v>1.0000000000000013</v>
      </c>
      <c r="F2519" s="9">
        <v>0.82067264664578343</v>
      </c>
      <c r="G2519" s="9">
        <v>0.95697354452229144</v>
      </c>
      <c r="H2519" s="9">
        <v>0.98238131379301474</v>
      </c>
    </row>
    <row r="2520" spans="2:8" x14ac:dyDescent="0.35">
      <c r="B2520" s="8" t="s">
        <v>745</v>
      </c>
      <c r="C2520" s="10">
        <v>0.90271344137268872</v>
      </c>
      <c r="D2520" s="10">
        <v>0.80753616026420649</v>
      </c>
      <c r="E2520" s="10">
        <v>1.0000000000000004</v>
      </c>
      <c r="F2520" s="10">
        <v>0.84662615788450812</v>
      </c>
      <c r="G2520" s="10">
        <v>0.95830191689913513</v>
      </c>
      <c r="H2520" s="10">
        <v>0.97399784441287129</v>
      </c>
    </row>
    <row r="2521" spans="2:8" x14ac:dyDescent="0.35">
      <c r="B2521" s="8" t="s">
        <v>746</v>
      </c>
      <c r="C2521" s="9">
        <v>0.8792463847557358</v>
      </c>
      <c r="D2521" s="9">
        <v>0.82551454347699582</v>
      </c>
      <c r="E2521" s="9">
        <v>1.0000000000000009</v>
      </c>
      <c r="F2521" s="9">
        <v>0.85901605571397588</v>
      </c>
      <c r="G2521" s="9">
        <v>0.92460956268247907</v>
      </c>
      <c r="H2521" s="9">
        <v>0.97938258468551598</v>
      </c>
    </row>
    <row r="2522" spans="2:8" x14ac:dyDescent="0.35">
      <c r="B2522" s="8" t="s">
        <v>747</v>
      </c>
      <c r="C2522" s="10">
        <v>0.87913744631914059</v>
      </c>
      <c r="D2522" s="10">
        <v>0.84087504614933639</v>
      </c>
      <c r="E2522" s="10">
        <v>0.99999999999999933</v>
      </c>
      <c r="F2522" s="10">
        <v>0.84507803685128413</v>
      </c>
      <c r="G2522" s="10">
        <v>0.95611542129135707</v>
      </c>
      <c r="H2522" s="10">
        <v>0.97828478352677073</v>
      </c>
    </row>
    <row r="2523" spans="2:8" x14ac:dyDescent="0.35">
      <c r="B2523" s="8" t="s">
        <v>748</v>
      </c>
      <c r="C2523" s="9">
        <v>0.85467685460082987</v>
      </c>
      <c r="D2523" s="9">
        <v>0.85153411439265747</v>
      </c>
      <c r="E2523" s="9">
        <v>1</v>
      </c>
      <c r="F2523" s="9">
        <v>0.83918942000346175</v>
      </c>
      <c r="G2523" s="9">
        <v>0.94530989131055709</v>
      </c>
      <c r="H2523" s="9">
        <v>0.9776823697817536</v>
      </c>
    </row>
    <row r="2524" spans="2:8" x14ac:dyDescent="0.35">
      <c r="B2524" s="8" t="s">
        <v>749</v>
      </c>
      <c r="C2524" s="10">
        <v>0.88901121420972085</v>
      </c>
      <c r="D2524" s="10">
        <v>0.87479690399828203</v>
      </c>
      <c r="E2524" s="10">
        <v>1.0000000000000002</v>
      </c>
      <c r="F2524" s="10">
        <v>0.85834744668762308</v>
      </c>
      <c r="G2524" s="10">
        <v>0.95176389346541623</v>
      </c>
      <c r="H2524" s="10">
        <v>0.98103797575264329</v>
      </c>
    </row>
    <row r="2525" spans="2:8" x14ac:dyDescent="0.35">
      <c r="B2525" s="8" t="s">
        <v>750</v>
      </c>
      <c r="C2525" s="9">
        <v>0.8924994988597752</v>
      </c>
      <c r="D2525" s="9">
        <v>0.83787904280655301</v>
      </c>
      <c r="E2525" s="9">
        <v>1</v>
      </c>
      <c r="F2525" s="9">
        <v>0.83801040342181166</v>
      </c>
      <c r="G2525" s="9">
        <v>0.91431618528793812</v>
      </c>
      <c r="H2525" s="9">
        <v>0.97930490631879918</v>
      </c>
    </row>
    <row r="2526" spans="2:8" x14ac:dyDescent="0.35">
      <c r="B2526" s="8" t="s">
        <v>751</v>
      </c>
      <c r="C2526" s="10">
        <v>0.90742619216863851</v>
      </c>
      <c r="D2526" s="10">
        <v>0.85819772236574476</v>
      </c>
      <c r="E2526" s="10">
        <v>0.99999999999999978</v>
      </c>
      <c r="F2526" s="10">
        <v>0.87136114860163016</v>
      </c>
      <c r="G2526" s="10">
        <v>0.96157262556231171</v>
      </c>
      <c r="H2526" s="10">
        <v>0.97958642938456109</v>
      </c>
    </row>
    <row r="2527" spans="2:8" x14ac:dyDescent="0.35">
      <c r="B2527" s="8" t="s">
        <v>752</v>
      </c>
      <c r="C2527" s="9">
        <v>0.88195916520609452</v>
      </c>
      <c r="D2527" s="9">
        <v>0.84654486868585044</v>
      </c>
      <c r="E2527" s="9">
        <v>0.99999999999999889</v>
      </c>
      <c r="F2527" s="9">
        <v>0.8507624057962806</v>
      </c>
      <c r="G2527" s="9">
        <v>0.93577316268163091</v>
      </c>
      <c r="H2527" s="9">
        <v>0.97662384563815252</v>
      </c>
    </row>
    <row r="2528" spans="2:8" x14ac:dyDescent="0.35">
      <c r="B2528" s="8" t="s">
        <v>753</v>
      </c>
      <c r="C2528" s="10">
        <v>0.9000408485940401</v>
      </c>
      <c r="D2528" s="10">
        <v>0.83836511322932383</v>
      </c>
      <c r="E2528" s="10">
        <v>1</v>
      </c>
      <c r="F2528" s="10">
        <v>0.83534955881208939</v>
      </c>
      <c r="G2528" s="10">
        <v>0.95394421637642157</v>
      </c>
      <c r="H2528" s="10">
        <v>0.97674007886281511</v>
      </c>
    </row>
    <row r="2529" spans="2:8" x14ac:dyDescent="0.35">
      <c r="B2529" s="8" t="s">
        <v>754</v>
      </c>
      <c r="C2529" s="9">
        <v>0.90489657011306801</v>
      </c>
      <c r="D2529" s="9">
        <v>0.88095071065638253</v>
      </c>
      <c r="E2529" s="9">
        <v>1.0000000000000013</v>
      </c>
      <c r="F2529" s="9">
        <v>0.86560581713083562</v>
      </c>
      <c r="G2529" s="9">
        <v>0.95087046973262757</v>
      </c>
      <c r="H2529" s="9">
        <v>0.97503615698558832</v>
      </c>
    </row>
    <row r="2530" spans="2:8" x14ac:dyDescent="0.35">
      <c r="B2530" s="8" t="s">
        <v>755</v>
      </c>
      <c r="C2530" s="10">
        <v>0.89182845759596774</v>
      </c>
      <c r="D2530" s="10">
        <v>0.83954763456556603</v>
      </c>
      <c r="E2530" s="10">
        <v>0.99999999999999867</v>
      </c>
      <c r="F2530" s="10">
        <v>0.86662333026264438</v>
      </c>
      <c r="G2530" s="10">
        <v>0.95522997214348382</v>
      </c>
      <c r="H2530" s="10">
        <v>0.97307340642033591</v>
      </c>
    </row>
    <row r="2531" spans="2:8" x14ac:dyDescent="0.35">
      <c r="B2531" s="8" t="s">
        <v>756</v>
      </c>
      <c r="C2531" s="9">
        <v>0.87259978733624755</v>
      </c>
      <c r="D2531" s="9">
        <v>0.83396673632300622</v>
      </c>
      <c r="E2531" s="9">
        <v>1</v>
      </c>
      <c r="F2531" s="9">
        <v>0.84045643148953575</v>
      </c>
      <c r="G2531" s="9">
        <v>0.93939762721568865</v>
      </c>
      <c r="H2531" s="9">
        <v>0.97838248340855727</v>
      </c>
    </row>
    <row r="2532" spans="2:8" x14ac:dyDescent="0.35">
      <c r="B2532" s="8" t="s">
        <v>757</v>
      </c>
      <c r="C2532" s="10">
        <v>0.87477085221761697</v>
      </c>
      <c r="D2532" s="10">
        <v>0.82484120177942422</v>
      </c>
      <c r="E2532" s="10">
        <v>0.99999999999999956</v>
      </c>
      <c r="F2532" s="10">
        <v>0.82363741187798911</v>
      </c>
      <c r="G2532" s="10">
        <v>0.94738072177714361</v>
      </c>
      <c r="H2532" s="10">
        <v>0.9756733142036369</v>
      </c>
    </row>
    <row r="2533" spans="2:8" x14ac:dyDescent="0.35">
      <c r="B2533" s="8" t="s">
        <v>758</v>
      </c>
      <c r="C2533" s="9">
        <v>0.86625985832096408</v>
      </c>
      <c r="D2533" s="9">
        <v>0.85666069846357651</v>
      </c>
      <c r="E2533" s="9">
        <v>1</v>
      </c>
      <c r="F2533" s="9">
        <v>0.85784542749046189</v>
      </c>
      <c r="G2533" s="9">
        <v>0.9187911827982288</v>
      </c>
      <c r="H2533" s="9">
        <v>0.97752861907512578</v>
      </c>
    </row>
    <row r="2534" spans="2:8" x14ac:dyDescent="0.35">
      <c r="B2534" s="8" t="s">
        <v>759</v>
      </c>
      <c r="C2534" s="10">
        <v>0.88184198515276557</v>
      </c>
      <c r="D2534" s="10">
        <v>0.85141730133299354</v>
      </c>
      <c r="E2534" s="10">
        <v>0.99999999999999911</v>
      </c>
      <c r="F2534" s="10">
        <v>0.81201852454895163</v>
      </c>
      <c r="G2534" s="10">
        <v>0.95669224135950659</v>
      </c>
      <c r="H2534" s="10">
        <v>0.97727172412666619</v>
      </c>
    </row>
    <row r="2535" spans="2:8" x14ac:dyDescent="0.35">
      <c r="B2535" s="8" t="s">
        <v>760</v>
      </c>
      <c r="C2535" s="9">
        <v>0.86055581966695716</v>
      </c>
      <c r="D2535" s="9">
        <v>0.84913739371029484</v>
      </c>
      <c r="E2535" s="9">
        <v>1.0000000000000004</v>
      </c>
      <c r="F2535" s="9">
        <v>0.84454397326540942</v>
      </c>
      <c r="G2535" s="9">
        <v>0.94581913430148423</v>
      </c>
      <c r="H2535" s="9">
        <v>0.97772787831951913</v>
      </c>
    </row>
    <row r="2536" spans="2:8" x14ac:dyDescent="0.35">
      <c r="B2536" s="8" t="s">
        <v>761</v>
      </c>
      <c r="C2536" s="10">
        <v>0.87108393573971232</v>
      </c>
      <c r="D2536" s="10">
        <v>0.82216888503985386</v>
      </c>
      <c r="E2536" s="10">
        <v>0.99999999999999978</v>
      </c>
      <c r="F2536" s="10">
        <v>0.84368254706490098</v>
      </c>
      <c r="G2536" s="10">
        <v>0.94178778498624427</v>
      </c>
      <c r="H2536" s="10">
        <v>0.97582228911008029</v>
      </c>
    </row>
    <row r="2537" spans="2:8" x14ac:dyDescent="0.35">
      <c r="B2537" s="8" t="s">
        <v>762</v>
      </c>
      <c r="C2537" s="9">
        <v>0.88689385324977332</v>
      </c>
      <c r="D2537" s="9">
        <v>0.84964092812229275</v>
      </c>
      <c r="E2537" s="9">
        <v>0.99999999999999978</v>
      </c>
      <c r="F2537" s="9">
        <v>0.87684919213100998</v>
      </c>
      <c r="G2537" s="9">
        <v>0.94152785667932082</v>
      </c>
      <c r="H2537" s="9">
        <v>0.97926585643852615</v>
      </c>
    </row>
    <row r="2538" spans="2:8" x14ac:dyDescent="0.35">
      <c r="B2538" s="8" t="s">
        <v>763</v>
      </c>
      <c r="C2538" s="10">
        <v>0.88117822160429227</v>
      </c>
      <c r="D2538" s="10">
        <v>0.873995170891117</v>
      </c>
      <c r="E2538" s="10">
        <v>1.0000000000000002</v>
      </c>
      <c r="F2538" s="10">
        <v>0.81717773854729503</v>
      </c>
      <c r="G2538" s="10">
        <v>0.94329526088792426</v>
      </c>
      <c r="H2538" s="10">
        <v>0.97251857825328869</v>
      </c>
    </row>
    <row r="2539" spans="2:8" x14ac:dyDescent="0.35">
      <c r="B2539" s="8" t="s">
        <v>764</v>
      </c>
      <c r="C2539" s="9">
        <v>0.85556032377955404</v>
      </c>
      <c r="D2539" s="9">
        <v>0.85781005591868498</v>
      </c>
      <c r="E2539" s="9">
        <v>1.0000000000000009</v>
      </c>
      <c r="F2539" s="9">
        <v>0.84978383992376538</v>
      </c>
      <c r="G2539" s="9">
        <v>0.94637550343889809</v>
      </c>
      <c r="H2539" s="9">
        <v>0.98380147836036114</v>
      </c>
    </row>
    <row r="2540" spans="2:8" x14ac:dyDescent="0.35">
      <c r="B2540" s="8" t="s">
        <v>765</v>
      </c>
      <c r="C2540" s="10">
        <v>0.88969496898158107</v>
      </c>
      <c r="D2540" s="10">
        <v>0.80138082827871615</v>
      </c>
      <c r="E2540" s="10">
        <v>1</v>
      </c>
      <c r="F2540" s="10">
        <v>0.87449736402293421</v>
      </c>
      <c r="G2540" s="10">
        <v>0.93197239128321363</v>
      </c>
      <c r="H2540" s="10">
        <v>0.9787976502621476</v>
      </c>
    </row>
    <row r="2541" spans="2:8" x14ac:dyDescent="0.35">
      <c r="B2541" s="8" t="s">
        <v>766</v>
      </c>
      <c r="C2541" s="9">
        <v>0.89283927827435039</v>
      </c>
      <c r="D2541" s="9">
        <v>0.81675977855910176</v>
      </c>
      <c r="E2541" s="9">
        <v>0.99999999999999933</v>
      </c>
      <c r="F2541" s="9">
        <v>0.85165699998712541</v>
      </c>
      <c r="G2541" s="9">
        <v>0.9428188053394374</v>
      </c>
      <c r="H2541" s="9">
        <v>0.97712033956370647</v>
      </c>
    </row>
    <row r="2542" spans="2:8" x14ac:dyDescent="0.35">
      <c r="B2542" s="8" t="s">
        <v>767</v>
      </c>
      <c r="C2542" s="10">
        <v>0.90240513962192714</v>
      </c>
      <c r="D2542" s="10">
        <v>0.84793419261340008</v>
      </c>
      <c r="E2542" s="10">
        <v>0.99999999999999467</v>
      </c>
      <c r="F2542" s="10">
        <v>0.83671206715095203</v>
      </c>
      <c r="G2542" s="10">
        <v>0.96272627960294621</v>
      </c>
      <c r="H2542" s="10">
        <v>0.98243495865186159</v>
      </c>
    </row>
    <row r="2543" spans="2:8" x14ac:dyDescent="0.35">
      <c r="B2543" s="8" t="s">
        <v>768</v>
      </c>
      <c r="C2543" s="9">
        <v>0.87503845196022834</v>
      </c>
      <c r="D2543" s="9">
        <v>0.84416407685102868</v>
      </c>
      <c r="E2543" s="9">
        <v>0.99999999999999956</v>
      </c>
      <c r="F2543" s="9">
        <v>0.85966083845251784</v>
      </c>
      <c r="G2543" s="9">
        <v>0.94075732675725943</v>
      </c>
      <c r="H2543" s="9">
        <v>0.97618510573837036</v>
      </c>
    </row>
    <row r="2544" spans="2:8" x14ac:dyDescent="0.35">
      <c r="B2544" s="8" t="s">
        <v>769</v>
      </c>
      <c r="C2544" s="10">
        <v>0.86567807380263428</v>
      </c>
      <c r="D2544" s="10">
        <v>0.86263653750638114</v>
      </c>
      <c r="E2544" s="10">
        <v>0.99999999999999978</v>
      </c>
      <c r="F2544" s="10">
        <v>0.87500199545861512</v>
      </c>
      <c r="G2544" s="10">
        <v>0.95566538883889351</v>
      </c>
      <c r="H2544" s="10">
        <v>0.97452306522518661</v>
      </c>
    </row>
    <row r="2545" spans="2:8" x14ac:dyDescent="0.35">
      <c r="B2545" s="8" t="s">
        <v>770</v>
      </c>
      <c r="C2545" s="9">
        <v>0.90161587698241319</v>
      </c>
      <c r="D2545" s="9">
        <v>0.86132011353705107</v>
      </c>
      <c r="E2545" s="9">
        <v>1</v>
      </c>
      <c r="F2545" s="9">
        <v>0.85271514163821838</v>
      </c>
      <c r="G2545" s="9">
        <v>0.93345195442814588</v>
      </c>
      <c r="H2545" s="9">
        <v>0.97859257599364979</v>
      </c>
    </row>
    <row r="2546" spans="2:8" x14ac:dyDescent="0.35">
      <c r="B2546" s="8" t="s">
        <v>771</v>
      </c>
      <c r="C2546" s="10">
        <v>0.90190869318109657</v>
      </c>
      <c r="D2546" s="10">
        <v>0.85134894648251991</v>
      </c>
      <c r="E2546" s="10">
        <v>0.99999999999999956</v>
      </c>
      <c r="F2546" s="10">
        <v>0.86454635832171145</v>
      </c>
      <c r="G2546" s="10">
        <v>0.96067247883104545</v>
      </c>
      <c r="H2546" s="10">
        <v>0.97474722311540107</v>
      </c>
    </row>
    <row r="2547" spans="2:8" x14ac:dyDescent="0.35">
      <c r="B2547" s="8" t="s">
        <v>772</v>
      </c>
      <c r="C2547" s="9">
        <v>0.85956469435752902</v>
      </c>
      <c r="D2547" s="9">
        <v>0.81155311942509434</v>
      </c>
      <c r="E2547" s="9">
        <v>0.999999999999998</v>
      </c>
      <c r="F2547" s="9">
        <v>0.81879585385809606</v>
      </c>
      <c r="G2547" s="9">
        <v>0.91116623108636763</v>
      </c>
      <c r="H2547" s="9">
        <v>0.97722369531796349</v>
      </c>
    </row>
    <row r="2548" spans="2:8" x14ac:dyDescent="0.35">
      <c r="B2548" s="8" t="s">
        <v>773</v>
      </c>
      <c r="C2548" s="10">
        <v>0.89251387227194179</v>
      </c>
      <c r="D2548" s="10">
        <v>0.83787690201601017</v>
      </c>
      <c r="E2548" s="10">
        <v>0.99999999999999956</v>
      </c>
      <c r="F2548" s="10">
        <v>0.84180887723191733</v>
      </c>
      <c r="G2548" s="10">
        <v>0.93805493423250519</v>
      </c>
      <c r="H2548" s="10">
        <v>0.97830602741434169</v>
      </c>
    </row>
    <row r="2549" spans="2:8" x14ac:dyDescent="0.35">
      <c r="B2549" s="8" t="s">
        <v>774</v>
      </c>
      <c r="C2549" s="9">
        <v>0.88386530461166102</v>
      </c>
      <c r="D2549" s="9">
        <v>0.86343397216266893</v>
      </c>
      <c r="E2549" s="9">
        <v>0.99999999999999933</v>
      </c>
      <c r="F2549" s="9">
        <v>0.84739166775987373</v>
      </c>
      <c r="G2549" s="9">
        <v>0.95595192061287937</v>
      </c>
      <c r="H2549" s="9">
        <v>0.97731935174082396</v>
      </c>
    </row>
    <row r="2550" spans="2:8" x14ac:dyDescent="0.35">
      <c r="B2550" s="8" t="s">
        <v>775</v>
      </c>
      <c r="C2550" s="10">
        <v>0.90175749041654929</v>
      </c>
      <c r="D2550" s="10">
        <v>0.8241093376436508</v>
      </c>
      <c r="E2550" s="10">
        <v>1.0000000000000004</v>
      </c>
      <c r="F2550" s="10">
        <v>0.87773727018600189</v>
      </c>
      <c r="G2550" s="10">
        <v>0.95647487183616431</v>
      </c>
      <c r="H2550" s="10">
        <v>0.97693252779005435</v>
      </c>
    </row>
    <row r="2551" spans="2:8" x14ac:dyDescent="0.35">
      <c r="B2551" s="8" t="s">
        <v>776</v>
      </c>
      <c r="C2551" s="9">
        <v>0.89348192542244831</v>
      </c>
      <c r="D2551" s="9">
        <v>0.86938010739851734</v>
      </c>
      <c r="E2551" s="9">
        <v>1.0000000000000002</v>
      </c>
      <c r="F2551" s="9">
        <v>0.87824242420137399</v>
      </c>
      <c r="G2551" s="9">
        <v>0.94396308937081963</v>
      </c>
      <c r="H2551" s="9">
        <v>0.97518282309168547</v>
      </c>
    </row>
    <row r="2552" spans="2:8" x14ac:dyDescent="0.35">
      <c r="B2552" s="8" t="s">
        <v>777</v>
      </c>
      <c r="C2552" s="10">
        <v>0.87816416278878329</v>
      </c>
      <c r="D2552" s="10">
        <v>0.81902591460730301</v>
      </c>
      <c r="E2552" s="10">
        <v>1.0000000000000004</v>
      </c>
      <c r="F2552" s="10">
        <v>0.83295351300670062</v>
      </c>
      <c r="G2552" s="10">
        <v>0.96747065531336551</v>
      </c>
      <c r="H2552" s="10">
        <v>0.98043282878838789</v>
      </c>
    </row>
    <row r="2553" spans="2:8" x14ac:dyDescent="0.35">
      <c r="B2553" s="8" t="s">
        <v>778</v>
      </c>
      <c r="C2553" s="9">
        <v>0.89372328636304688</v>
      </c>
      <c r="D2553" s="9">
        <v>0.83826761372363034</v>
      </c>
      <c r="E2553" s="9">
        <v>0.99999999999999956</v>
      </c>
      <c r="F2553" s="9">
        <v>0.85332072906816214</v>
      </c>
      <c r="G2553" s="9">
        <v>0.96161621538149666</v>
      </c>
      <c r="H2553" s="9">
        <v>0.97887434429668174</v>
      </c>
    </row>
    <row r="2554" spans="2:8" x14ac:dyDescent="0.35">
      <c r="B2554" s="8" t="s">
        <v>779</v>
      </c>
      <c r="C2554" s="10">
        <v>0.9048168809126601</v>
      </c>
      <c r="D2554" s="10">
        <v>0.8509642469232912</v>
      </c>
      <c r="E2554" s="10">
        <v>0.99999999999999911</v>
      </c>
      <c r="F2554" s="10">
        <v>0.84817322595245648</v>
      </c>
      <c r="G2554" s="10">
        <v>0.9741795523089003</v>
      </c>
      <c r="H2554" s="10">
        <v>0.98271637063394934</v>
      </c>
    </row>
    <row r="2555" spans="2:8" x14ac:dyDescent="0.35">
      <c r="B2555" s="8" t="s">
        <v>780</v>
      </c>
      <c r="C2555" s="9">
        <v>0.89526999794648054</v>
      </c>
      <c r="D2555" s="9">
        <v>0.84035395263882551</v>
      </c>
      <c r="E2555" s="9">
        <v>1.0000000000000016</v>
      </c>
      <c r="F2555" s="9">
        <v>0.86492217573801822</v>
      </c>
      <c r="G2555" s="9">
        <v>0.95080598704551933</v>
      </c>
      <c r="H2555" s="9">
        <v>0.9725617504008427</v>
      </c>
    </row>
    <row r="2556" spans="2:8" x14ac:dyDescent="0.35">
      <c r="B2556" s="8" t="s">
        <v>781</v>
      </c>
      <c r="C2556" s="10">
        <v>0.88410493040668348</v>
      </c>
      <c r="D2556" s="10">
        <v>0.856527349638602</v>
      </c>
      <c r="E2556" s="10">
        <v>1</v>
      </c>
      <c r="F2556" s="10">
        <v>0.86810543584724631</v>
      </c>
      <c r="G2556" s="10">
        <v>0.94082813323757786</v>
      </c>
      <c r="H2556" s="10">
        <v>0.97907882878171559</v>
      </c>
    </row>
    <row r="2557" spans="2:8" x14ac:dyDescent="0.35">
      <c r="B2557" s="8" t="s">
        <v>782</v>
      </c>
      <c r="C2557" s="9">
        <v>0.91063656521060032</v>
      </c>
      <c r="D2557" s="9">
        <v>0.82712163278065787</v>
      </c>
      <c r="E2557" s="9">
        <v>1.0000000000000004</v>
      </c>
      <c r="F2557" s="9">
        <v>0.85643514085946293</v>
      </c>
      <c r="G2557" s="9">
        <v>0.95853682508970439</v>
      </c>
      <c r="H2557" s="9">
        <v>0.97661360280935272</v>
      </c>
    </row>
    <row r="2558" spans="2:8" x14ac:dyDescent="0.35">
      <c r="B2558" s="8" t="s">
        <v>783</v>
      </c>
      <c r="C2558" s="10">
        <v>0.88763134771704966</v>
      </c>
      <c r="D2558" s="10">
        <v>0.84456540432582894</v>
      </c>
      <c r="E2558" s="10">
        <v>0.99999999999999889</v>
      </c>
      <c r="F2558" s="10">
        <v>0.85493675851090745</v>
      </c>
      <c r="G2558" s="10">
        <v>0.94175812649113211</v>
      </c>
      <c r="H2558" s="10">
        <v>0.97551400447825298</v>
      </c>
    </row>
    <row r="2559" spans="2:8" x14ac:dyDescent="0.35">
      <c r="B2559" s="8" t="s">
        <v>784</v>
      </c>
      <c r="C2559" s="9">
        <v>0.89202846378623923</v>
      </c>
      <c r="D2559" s="9">
        <v>0.87212027181847362</v>
      </c>
      <c r="E2559" s="9">
        <v>1.0000000000000007</v>
      </c>
      <c r="F2559" s="9">
        <v>0.83607655718429941</v>
      </c>
      <c r="G2559" s="9">
        <v>0.95234519223952974</v>
      </c>
      <c r="H2559" s="9">
        <v>0.97571197679865906</v>
      </c>
    </row>
    <row r="2560" spans="2:8" x14ac:dyDescent="0.35">
      <c r="B2560" s="8" t="s">
        <v>785</v>
      </c>
      <c r="C2560" s="10">
        <v>0.92229915278726249</v>
      </c>
      <c r="D2560" s="10">
        <v>0.86280728828213682</v>
      </c>
      <c r="E2560" s="10">
        <v>1.0000000000000002</v>
      </c>
      <c r="F2560" s="10">
        <v>0.87777113294598763</v>
      </c>
      <c r="G2560" s="10">
        <v>0.96871273673756941</v>
      </c>
      <c r="H2560" s="10">
        <v>0.98311636676617464</v>
      </c>
    </row>
    <row r="2561" spans="2:8" x14ac:dyDescent="0.35">
      <c r="B2561" s="8" t="s">
        <v>786</v>
      </c>
      <c r="C2561" s="9">
        <v>0.90971132315469039</v>
      </c>
      <c r="D2561" s="9">
        <v>0.85434109003548719</v>
      </c>
      <c r="E2561" s="9">
        <v>1.0000000000000002</v>
      </c>
      <c r="F2561" s="9">
        <v>0.78878110248757982</v>
      </c>
      <c r="G2561" s="9">
        <v>0.93966405387036356</v>
      </c>
      <c r="H2561" s="9">
        <v>0.97431824597543726</v>
      </c>
    </row>
    <row r="2562" spans="2:8" x14ac:dyDescent="0.35">
      <c r="B2562" s="8" t="s">
        <v>787</v>
      </c>
      <c r="C2562" s="10">
        <v>0.83568444798285024</v>
      </c>
      <c r="D2562" s="10">
        <v>0.85960377903315688</v>
      </c>
      <c r="E2562" s="10">
        <v>1.0000000000000013</v>
      </c>
      <c r="F2562" s="10">
        <v>0.84846466812866306</v>
      </c>
      <c r="G2562" s="10">
        <v>0.94668960964021442</v>
      </c>
      <c r="H2562" s="10">
        <v>0.97972264738827719</v>
      </c>
    </row>
    <row r="2563" spans="2:8" x14ac:dyDescent="0.35">
      <c r="B2563" s="8" t="s">
        <v>788</v>
      </c>
      <c r="C2563" s="9">
        <v>0.88678943868796889</v>
      </c>
      <c r="D2563" s="9">
        <v>0.86445932071137488</v>
      </c>
      <c r="E2563" s="9">
        <v>0.99999999999999889</v>
      </c>
      <c r="F2563" s="9">
        <v>0.84193759753260833</v>
      </c>
      <c r="G2563" s="9">
        <v>0.95758300188321155</v>
      </c>
      <c r="H2563" s="9">
        <v>0.98741966184885255</v>
      </c>
    </row>
    <row r="2564" spans="2:8" x14ac:dyDescent="0.35">
      <c r="B2564" s="8" t="s">
        <v>789</v>
      </c>
      <c r="C2564" s="10">
        <v>0.90148941048554043</v>
      </c>
      <c r="D2564" s="10">
        <v>0.82577990361961973</v>
      </c>
      <c r="E2564" s="10">
        <v>1.0000000000000007</v>
      </c>
      <c r="F2564" s="10">
        <v>0.84748549106888804</v>
      </c>
      <c r="G2564" s="10">
        <v>0.95976749712660536</v>
      </c>
      <c r="H2564" s="10">
        <v>0.97398356051187818</v>
      </c>
    </row>
    <row r="2565" spans="2:8" x14ac:dyDescent="0.35">
      <c r="B2565" s="8" t="s">
        <v>790</v>
      </c>
      <c r="C2565" s="9">
        <v>0.90049525353936855</v>
      </c>
      <c r="D2565" s="9">
        <v>0.83187524184208528</v>
      </c>
      <c r="E2565" s="9">
        <v>0.99999999999999933</v>
      </c>
      <c r="F2565" s="9">
        <v>0.87055452557129476</v>
      </c>
      <c r="G2565" s="9">
        <v>0.93081990393750191</v>
      </c>
      <c r="H2565" s="9">
        <v>0.97209396681853466</v>
      </c>
    </row>
    <row r="2566" spans="2:8" x14ac:dyDescent="0.35">
      <c r="B2566" s="8" t="s">
        <v>791</v>
      </c>
      <c r="C2566" s="10">
        <v>0.8839355559963068</v>
      </c>
      <c r="D2566" s="10">
        <v>0.83498226344856785</v>
      </c>
      <c r="E2566" s="10">
        <v>1</v>
      </c>
      <c r="F2566" s="10">
        <v>0.847461075252538</v>
      </c>
      <c r="G2566" s="10">
        <v>0.92857095704428583</v>
      </c>
      <c r="H2566" s="10">
        <v>0.97773098568939587</v>
      </c>
    </row>
    <row r="2567" spans="2:8" x14ac:dyDescent="0.35">
      <c r="B2567" s="8" t="s">
        <v>792</v>
      </c>
      <c r="C2567" s="9">
        <v>0.89758220242594089</v>
      </c>
      <c r="D2567" s="9">
        <v>0.86980304492211091</v>
      </c>
      <c r="E2567" s="9">
        <v>0.99999999999999956</v>
      </c>
      <c r="F2567" s="9">
        <v>0.84491211063158667</v>
      </c>
      <c r="G2567" s="9">
        <v>0.92354283951369742</v>
      </c>
      <c r="H2567" s="9">
        <v>0.97987872871485049</v>
      </c>
    </row>
    <row r="2568" spans="2:8" x14ac:dyDescent="0.35">
      <c r="B2568" s="8" t="s">
        <v>793</v>
      </c>
      <c r="C2568" s="10">
        <v>0.89687733239734069</v>
      </c>
      <c r="D2568" s="10">
        <v>0.84106831000972215</v>
      </c>
      <c r="E2568" s="10">
        <v>0.99999999999999933</v>
      </c>
      <c r="F2568" s="10">
        <v>0.86624840065377895</v>
      </c>
      <c r="G2568" s="10">
        <v>0.91871870681529388</v>
      </c>
      <c r="H2568" s="10">
        <v>0.98145937042900655</v>
      </c>
    </row>
    <row r="2569" spans="2:8" x14ac:dyDescent="0.35">
      <c r="B2569" s="8" t="s">
        <v>794</v>
      </c>
      <c r="C2569" s="9">
        <v>0.88522983228945928</v>
      </c>
      <c r="D2569" s="9">
        <v>0.82996508029199734</v>
      </c>
      <c r="E2569" s="9">
        <v>0.99999999999999956</v>
      </c>
      <c r="F2569" s="9">
        <v>0.83244840377151996</v>
      </c>
      <c r="G2569" s="9">
        <v>0.95574275508173923</v>
      </c>
      <c r="H2569" s="9">
        <v>0.97858970727887895</v>
      </c>
    </row>
    <row r="2570" spans="2:8" x14ac:dyDescent="0.35">
      <c r="B2570" s="8" t="s">
        <v>795</v>
      </c>
      <c r="C2570" s="10">
        <v>0.86144919297000611</v>
      </c>
      <c r="D2570" s="10">
        <v>0.87640784923220771</v>
      </c>
      <c r="E2570" s="10">
        <v>1.0000000000000002</v>
      </c>
      <c r="F2570" s="10">
        <v>0.85006432127549525</v>
      </c>
      <c r="G2570" s="10">
        <v>0.93881921868088469</v>
      </c>
      <c r="H2570" s="10">
        <v>0.97727463812967552</v>
      </c>
    </row>
    <row r="2571" spans="2:8" x14ac:dyDescent="0.35">
      <c r="B2571" s="8" t="s">
        <v>796</v>
      </c>
      <c r="C2571" s="9">
        <v>0.90430625734153647</v>
      </c>
      <c r="D2571" s="9">
        <v>0.85514218346703375</v>
      </c>
      <c r="E2571" s="9">
        <v>1.0000000000000009</v>
      </c>
      <c r="F2571" s="9">
        <v>0.85988301072260342</v>
      </c>
      <c r="G2571" s="9">
        <v>0.95647060238153381</v>
      </c>
      <c r="H2571" s="9">
        <v>0.98061716525480747</v>
      </c>
    </row>
    <row r="2572" spans="2:8" x14ac:dyDescent="0.35">
      <c r="B2572" s="8" t="s">
        <v>797</v>
      </c>
      <c r="C2572" s="10">
        <v>0.86460241679702676</v>
      </c>
      <c r="D2572" s="10">
        <v>0.88264732729166551</v>
      </c>
      <c r="E2572" s="10">
        <v>0.99999999999999556</v>
      </c>
      <c r="F2572" s="10">
        <v>0.82851284179687956</v>
      </c>
      <c r="G2572" s="10">
        <v>0.97112101443965559</v>
      </c>
      <c r="H2572" s="10">
        <v>0.98343141610426621</v>
      </c>
    </row>
    <row r="2573" spans="2:8" x14ac:dyDescent="0.35">
      <c r="B2573" s="8" t="s">
        <v>798</v>
      </c>
      <c r="C2573" s="9">
        <v>0.89999750818341906</v>
      </c>
      <c r="D2573" s="9">
        <v>0.84304320180512504</v>
      </c>
      <c r="E2573" s="9">
        <v>0.99999999999999978</v>
      </c>
      <c r="F2573" s="9">
        <v>0.8741629771350089</v>
      </c>
      <c r="G2573" s="9">
        <v>0.93734654532583317</v>
      </c>
      <c r="H2573" s="9">
        <v>0.9786403435089972</v>
      </c>
    </row>
    <row r="2574" spans="2:8" x14ac:dyDescent="0.35">
      <c r="B2574" s="8" t="s">
        <v>799</v>
      </c>
      <c r="C2574" s="10">
        <v>0.85493279911541342</v>
      </c>
      <c r="D2574" s="10">
        <v>0.85148997986514952</v>
      </c>
      <c r="E2574" s="10">
        <v>1.0000000000000002</v>
      </c>
      <c r="F2574" s="10">
        <v>0.81870161740997749</v>
      </c>
      <c r="G2574" s="10">
        <v>0.96425904613433311</v>
      </c>
      <c r="H2574" s="10">
        <v>0.9812324952783037</v>
      </c>
    </row>
    <row r="2575" spans="2:8" x14ac:dyDescent="0.35">
      <c r="B2575" s="8" t="s">
        <v>800</v>
      </c>
      <c r="C2575" s="9">
        <v>0.86810740934009034</v>
      </c>
      <c r="D2575" s="9">
        <v>0.84445420665562199</v>
      </c>
      <c r="E2575" s="9">
        <v>0.99999999999999978</v>
      </c>
      <c r="F2575" s="9">
        <v>0.83929182321429052</v>
      </c>
      <c r="G2575" s="9">
        <v>0.95654033369056934</v>
      </c>
      <c r="H2575" s="9">
        <v>0.97871902390985255</v>
      </c>
    </row>
    <row r="2576" spans="2:8" x14ac:dyDescent="0.35">
      <c r="B2576" s="8" t="s">
        <v>801</v>
      </c>
      <c r="C2576" s="10">
        <v>0.87354494743626532</v>
      </c>
      <c r="D2576" s="10">
        <v>0.88058079020926616</v>
      </c>
      <c r="E2576" s="10">
        <v>0.99999999999999956</v>
      </c>
      <c r="F2576" s="10">
        <v>0.81304351900946648</v>
      </c>
      <c r="G2576" s="10">
        <v>0.96285848169905863</v>
      </c>
      <c r="H2576" s="10">
        <v>0.98044872746060774</v>
      </c>
    </row>
    <row r="2577" spans="2:8" x14ac:dyDescent="0.35">
      <c r="B2577" s="8" t="s">
        <v>802</v>
      </c>
      <c r="C2577" s="9">
        <v>0.89207327515379298</v>
      </c>
      <c r="D2577" s="9">
        <v>0.80906480141730597</v>
      </c>
      <c r="E2577" s="9">
        <v>1.0000000000000002</v>
      </c>
      <c r="F2577" s="9">
        <v>0.86502843647902672</v>
      </c>
      <c r="G2577" s="9">
        <v>0.94184954121395659</v>
      </c>
      <c r="H2577" s="9">
        <v>0.98104848153688284</v>
      </c>
    </row>
    <row r="2578" spans="2:8" x14ac:dyDescent="0.35">
      <c r="B2578" s="8" t="s">
        <v>803</v>
      </c>
      <c r="C2578" s="10">
        <v>0.88385012395042006</v>
      </c>
      <c r="D2578" s="10">
        <v>0.86348673994301561</v>
      </c>
      <c r="E2578" s="10">
        <v>1</v>
      </c>
      <c r="F2578" s="10">
        <v>0.8347052592242924</v>
      </c>
      <c r="G2578" s="10">
        <v>0.9400343017602576</v>
      </c>
      <c r="H2578" s="10">
        <v>0.97326022066546503</v>
      </c>
    </row>
    <row r="2579" spans="2:8" x14ac:dyDescent="0.35">
      <c r="B2579" s="8" t="s">
        <v>804</v>
      </c>
      <c r="C2579" s="9">
        <v>0.87463981236984845</v>
      </c>
      <c r="D2579" s="9">
        <v>0.79328358103683938</v>
      </c>
      <c r="E2579" s="9">
        <v>1.0000000000000004</v>
      </c>
      <c r="F2579" s="9">
        <v>0.8545004890503759</v>
      </c>
      <c r="G2579" s="9">
        <v>0.90161293279127452</v>
      </c>
      <c r="H2579" s="9">
        <v>0.98023129614859439</v>
      </c>
    </row>
    <row r="2580" spans="2:8" x14ac:dyDescent="0.35">
      <c r="B2580" s="8" t="s">
        <v>805</v>
      </c>
      <c r="C2580" s="10">
        <v>0.88363486094883692</v>
      </c>
      <c r="D2580" s="10">
        <v>0.8277001543117225</v>
      </c>
      <c r="E2580" s="10">
        <v>0.99999999999999911</v>
      </c>
      <c r="F2580" s="10">
        <v>0.8307286874568196</v>
      </c>
      <c r="G2580" s="10">
        <v>0.94633917321991057</v>
      </c>
      <c r="H2580" s="10">
        <v>0.96994400184403085</v>
      </c>
    </row>
    <row r="2581" spans="2:8" x14ac:dyDescent="0.35">
      <c r="B2581" s="8" t="s">
        <v>806</v>
      </c>
      <c r="C2581" s="9">
        <v>0.88912304161387823</v>
      </c>
      <c r="D2581" s="9">
        <v>0.86650763192889935</v>
      </c>
      <c r="E2581" s="9">
        <v>1.0000000000000004</v>
      </c>
      <c r="F2581" s="9">
        <v>0.83540676232241551</v>
      </c>
      <c r="G2581" s="9">
        <v>0.94860379563798003</v>
      </c>
      <c r="H2581" s="9">
        <v>0.9761801745832962</v>
      </c>
    </row>
    <row r="2582" spans="2:8" x14ac:dyDescent="0.35">
      <c r="B2582" s="8" t="s">
        <v>807</v>
      </c>
      <c r="C2582" s="10">
        <v>0.8687591253498862</v>
      </c>
      <c r="D2582" s="10">
        <v>0.86867147699838665</v>
      </c>
      <c r="E2582" s="10">
        <v>1.0000000000000002</v>
      </c>
      <c r="F2582" s="10">
        <v>0.8142495582472481</v>
      </c>
      <c r="G2582" s="10">
        <v>0.94526117589852843</v>
      </c>
      <c r="H2582" s="10">
        <v>0.97528248025790742</v>
      </c>
    </row>
    <row r="2583" spans="2:8" x14ac:dyDescent="0.35">
      <c r="B2583" s="8" t="s">
        <v>808</v>
      </c>
      <c r="C2583" s="9">
        <v>0.85045668324635693</v>
      </c>
      <c r="D2583" s="9">
        <v>0.84579122196801793</v>
      </c>
      <c r="E2583" s="9">
        <v>0.99999999999999956</v>
      </c>
      <c r="F2583" s="9">
        <v>0.83806848587093508</v>
      </c>
      <c r="G2583" s="9">
        <v>0.92500411469379573</v>
      </c>
      <c r="H2583" s="9">
        <v>0.97767067238150596</v>
      </c>
    </row>
    <row r="2584" spans="2:8" x14ac:dyDescent="0.35">
      <c r="B2584" s="8" t="s">
        <v>809</v>
      </c>
      <c r="C2584" s="10">
        <v>0.86161131568613702</v>
      </c>
      <c r="D2584" s="10">
        <v>0.8215772523297189</v>
      </c>
      <c r="E2584" s="10">
        <v>0.99999999999999978</v>
      </c>
      <c r="F2584" s="10">
        <v>0.84280247659424945</v>
      </c>
      <c r="G2584" s="10">
        <v>0.94667268644449321</v>
      </c>
      <c r="H2584" s="10">
        <v>0.97794148950288573</v>
      </c>
    </row>
    <row r="2585" spans="2:8" x14ac:dyDescent="0.35">
      <c r="B2585" s="8" t="s">
        <v>810</v>
      </c>
      <c r="C2585" s="9">
        <v>0.87733808163109761</v>
      </c>
      <c r="D2585" s="9">
        <v>0.86608460576628366</v>
      </c>
      <c r="E2585" s="9">
        <v>0.99999999999999978</v>
      </c>
      <c r="F2585" s="9">
        <v>0.84083306533693369</v>
      </c>
      <c r="G2585" s="9">
        <v>0.96726289798680609</v>
      </c>
      <c r="H2585" s="9">
        <v>0.98025641098270078</v>
      </c>
    </row>
    <row r="2586" spans="2:8" x14ac:dyDescent="0.35">
      <c r="B2586" s="8" t="s">
        <v>811</v>
      </c>
      <c r="C2586" s="10">
        <v>0.90321262041720485</v>
      </c>
      <c r="D2586" s="10">
        <v>0.83506921335349549</v>
      </c>
      <c r="E2586" s="10">
        <v>0.99999999999999956</v>
      </c>
      <c r="F2586" s="10">
        <v>0.86037510099683356</v>
      </c>
      <c r="G2586" s="10">
        <v>0.93339993969441915</v>
      </c>
      <c r="H2586" s="10">
        <v>0.98032121435416464</v>
      </c>
    </row>
    <row r="2587" spans="2:8" x14ac:dyDescent="0.35">
      <c r="B2587" s="8" t="s">
        <v>812</v>
      </c>
      <c r="C2587" s="9">
        <v>0.87930112826324092</v>
      </c>
      <c r="D2587" s="9">
        <v>0.8503648163134111</v>
      </c>
      <c r="E2587" s="9">
        <v>1.0000000000000004</v>
      </c>
      <c r="F2587" s="9">
        <v>0.81861676045497667</v>
      </c>
      <c r="G2587" s="9">
        <v>0.96293831927989071</v>
      </c>
      <c r="H2587" s="9">
        <v>0.98055826299020921</v>
      </c>
    </row>
    <row r="2588" spans="2:8" x14ac:dyDescent="0.35">
      <c r="B2588" s="8" t="s">
        <v>813</v>
      </c>
      <c r="C2588" s="10">
        <v>0.89891793854733537</v>
      </c>
      <c r="D2588" s="10">
        <v>0.82743400740354145</v>
      </c>
      <c r="E2588" s="10">
        <v>0.99999999999999822</v>
      </c>
      <c r="F2588" s="10">
        <v>0.87365802400934189</v>
      </c>
      <c r="G2588" s="10">
        <v>0.93612331993508124</v>
      </c>
      <c r="H2588" s="10">
        <v>0.97978055623945637</v>
      </c>
    </row>
    <row r="2589" spans="2:8" x14ac:dyDescent="0.35">
      <c r="B2589" s="8" t="s">
        <v>814</v>
      </c>
      <c r="C2589" s="9">
        <v>0.88444687327326321</v>
      </c>
      <c r="D2589" s="9">
        <v>0.83507310821275738</v>
      </c>
      <c r="E2589" s="9">
        <v>1.0000000000000004</v>
      </c>
      <c r="F2589" s="9">
        <v>0.82263341537873458</v>
      </c>
      <c r="G2589" s="9">
        <v>0.92269880192789755</v>
      </c>
      <c r="H2589" s="9">
        <v>0.97663683587231997</v>
      </c>
    </row>
    <row r="2590" spans="2:8" x14ac:dyDescent="0.35">
      <c r="B2590" s="8" t="s">
        <v>815</v>
      </c>
      <c r="C2590" s="10">
        <v>0.8817033930090642</v>
      </c>
      <c r="D2590" s="10">
        <v>0.85581374099246577</v>
      </c>
      <c r="E2590" s="10">
        <v>0.99999999999999911</v>
      </c>
      <c r="F2590" s="10">
        <v>0.83399880558628736</v>
      </c>
      <c r="G2590" s="10">
        <v>0.95466040853375644</v>
      </c>
      <c r="H2590" s="10">
        <v>0.98252623793827376</v>
      </c>
    </row>
    <row r="2591" spans="2:8" x14ac:dyDescent="0.35">
      <c r="B2591" s="8" t="s">
        <v>816</v>
      </c>
      <c r="C2591" s="9">
        <v>0.86299950657478519</v>
      </c>
      <c r="D2591" s="9">
        <v>0.7869260733924337</v>
      </c>
      <c r="E2591" s="9">
        <v>0.99999999999999911</v>
      </c>
      <c r="F2591" s="9">
        <v>0.82731258841961142</v>
      </c>
      <c r="G2591" s="9">
        <v>0.93987910594578028</v>
      </c>
      <c r="H2591" s="9">
        <v>0.97902006005003916</v>
      </c>
    </row>
    <row r="2592" spans="2:8" x14ac:dyDescent="0.35">
      <c r="B2592" s="8" t="s">
        <v>817</v>
      </c>
      <c r="C2592" s="10">
        <v>0.90693460563376382</v>
      </c>
      <c r="D2592" s="10">
        <v>0.83661282063936548</v>
      </c>
      <c r="E2592" s="10">
        <v>0.99999999999999956</v>
      </c>
      <c r="F2592" s="10">
        <v>0.86340256609091293</v>
      </c>
      <c r="G2592" s="10">
        <v>0.96518358863901943</v>
      </c>
      <c r="H2592" s="10">
        <v>0.98114116879065927</v>
      </c>
    </row>
    <row r="2593" spans="2:8" x14ac:dyDescent="0.35">
      <c r="B2593" s="8" t="s">
        <v>818</v>
      </c>
      <c r="C2593" s="9">
        <v>0.89735153234406495</v>
      </c>
      <c r="D2593" s="9">
        <v>0.83692131585165808</v>
      </c>
      <c r="E2593" s="9">
        <v>0.99999999999999978</v>
      </c>
      <c r="F2593" s="9">
        <v>0.84231465880013323</v>
      </c>
      <c r="G2593" s="9">
        <v>0.96739700640372628</v>
      </c>
      <c r="H2593" s="9">
        <v>0.98295903063477075</v>
      </c>
    </row>
    <row r="2594" spans="2:8" x14ac:dyDescent="0.35">
      <c r="B2594" s="8" t="s">
        <v>819</v>
      </c>
      <c r="C2594" s="10">
        <v>0.90135167271163708</v>
      </c>
      <c r="D2594" s="10">
        <v>0.82884153560596918</v>
      </c>
      <c r="E2594" s="10">
        <v>1.0000000000000002</v>
      </c>
      <c r="F2594" s="10">
        <v>0.8709467689909014</v>
      </c>
      <c r="G2594" s="10">
        <v>0.95535177691733897</v>
      </c>
      <c r="H2594" s="10">
        <v>0.9825846523302546</v>
      </c>
    </row>
    <row r="2595" spans="2:8" x14ac:dyDescent="0.35">
      <c r="B2595" s="8" t="s">
        <v>820</v>
      </c>
      <c r="C2595" s="9">
        <v>0.90452950701217527</v>
      </c>
      <c r="D2595" s="9">
        <v>0.84166383659777599</v>
      </c>
      <c r="E2595" s="9">
        <v>1.0000000000000007</v>
      </c>
      <c r="F2595" s="9">
        <v>0.85896012638437869</v>
      </c>
      <c r="G2595" s="9">
        <v>0.97261280500252978</v>
      </c>
      <c r="H2595" s="9">
        <v>0.98018632437283204</v>
      </c>
    </row>
    <row r="2596" spans="2:8" x14ac:dyDescent="0.35">
      <c r="B2596" s="8" t="s">
        <v>821</v>
      </c>
      <c r="C2596" s="10">
        <v>0.8704178553172206</v>
      </c>
      <c r="D2596" s="10">
        <v>0.88925960249184322</v>
      </c>
      <c r="E2596" s="10">
        <v>0.99999999999999978</v>
      </c>
      <c r="F2596" s="10">
        <v>0.83404587992199009</v>
      </c>
      <c r="G2596" s="10">
        <v>0.96300225123076721</v>
      </c>
      <c r="H2596" s="10">
        <v>0.98003587823598193</v>
      </c>
    </row>
    <row r="2597" spans="2:8" x14ac:dyDescent="0.35">
      <c r="B2597" s="8" t="s">
        <v>822</v>
      </c>
      <c r="C2597" s="9">
        <v>0.90030493667843381</v>
      </c>
      <c r="D2597" s="9">
        <v>0.84601521214368802</v>
      </c>
      <c r="E2597" s="9">
        <v>0.99999999999999845</v>
      </c>
      <c r="F2597" s="9">
        <v>0.84878896405498605</v>
      </c>
      <c r="G2597" s="9">
        <v>0.95352538610299487</v>
      </c>
      <c r="H2597" s="9">
        <v>0.98094110132561019</v>
      </c>
    </row>
    <row r="2598" spans="2:8" x14ac:dyDescent="0.35">
      <c r="B2598" s="8" t="s">
        <v>823</v>
      </c>
      <c r="C2598" s="10">
        <v>0.8707230752491919</v>
      </c>
      <c r="D2598" s="10">
        <v>0.86940829164063183</v>
      </c>
      <c r="E2598" s="10">
        <v>0.99999999999999956</v>
      </c>
      <c r="F2598" s="10">
        <v>0.77462309542649643</v>
      </c>
      <c r="G2598" s="10">
        <v>0.94259202609943371</v>
      </c>
      <c r="H2598" s="10">
        <v>0.97097292240348754</v>
      </c>
    </row>
    <row r="2599" spans="2:8" x14ac:dyDescent="0.35">
      <c r="B2599" s="8" t="s">
        <v>824</v>
      </c>
      <c r="C2599" s="9">
        <v>0.87992736607978239</v>
      </c>
      <c r="D2599" s="9">
        <v>0.80555349564529211</v>
      </c>
      <c r="E2599" s="9">
        <v>1</v>
      </c>
      <c r="F2599" s="9">
        <v>0.83585412606248366</v>
      </c>
      <c r="G2599" s="9">
        <v>0.95773613691934689</v>
      </c>
      <c r="H2599" s="9">
        <v>0.97726029442495532</v>
      </c>
    </row>
    <row r="2600" spans="2:8" x14ac:dyDescent="0.35">
      <c r="B2600" s="8" t="s">
        <v>825</v>
      </c>
      <c r="C2600" s="10">
        <v>0.90054095807285062</v>
      </c>
      <c r="D2600" s="10">
        <v>0.8559715186730309</v>
      </c>
      <c r="E2600" s="10">
        <v>0.99999999999999956</v>
      </c>
      <c r="F2600" s="10">
        <v>0.84140585566999937</v>
      </c>
      <c r="G2600" s="10">
        <v>0.9280080877901129</v>
      </c>
      <c r="H2600" s="10">
        <v>0.97962064017648265</v>
      </c>
    </row>
    <row r="2601" spans="2:8" x14ac:dyDescent="0.35">
      <c r="B2601" s="8" t="s">
        <v>826</v>
      </c>
      <c r="C2601" s="9">
        <v>0.86869168025474164</v>
      </c>
      <c r="D2601" s="9">
        <v>0.82930093287720663</v>
      </c>
      <c r="E2601" s="9">
        <v>0.99999999999999867</v>
      </c>
      <c r="F2601" s="9">
        <v>0.84830480989270007</v>
      </c>
      <c r="G2601" s="9">
        <v>0.89350112775485735</v>
      </c>
      <c r="H2601" s="9">
        <v>0.97704919367435084</v>
      </c>
    </row>
    <row r="2602" spans="2:8" x14ac:dyDescent="0.35">
      <c r="B2602" s="8" t="s">
        <v>827</v>
      </c>
      <c r="C2602" s="10">
        <v>0.84631694359808207</v>
      </c>
      <c r="D2602" s="10">
        <v>0.84226113630587607</v>
      </c>
      <c r="E2602" s="10">
        <v>0.99999999999999956</v>
      </c>
      <c r="F2602" s="10">
        <v>0.84564237372463658</v>
      </c>
      <c r="G2602" s="10">
        <v>0.94409516530080095</v>
      </c>
      <c r="H2602" s="10">
        <v>0.97796807457740942</v>
      </c>
    </row>
    <row r="2603" spans="2:8" x14ac:dyDescent="0.35">
      <c r="B2603" s="8" t="s">
        <v>828</v>
      </c>
      <c r="C2603" s="9">
        <v>0.90241504644538839</v>
      </c>
      <c r="D2603" s="9">
        <v>0.80159640113100727</v>
      </c>
      <c r="E2603" s="9">
        <v>1.0000000000000004</v>
      </c>
      <c r="F2603" s="9">
        <v>0.86921017853155369</v>
      </c>
      <c r="G2603" s="9">
        <v>0.93953072586617359</v>
      </c>
      <c r="H2603" s="9">
        <v>0.97235535687398011</v>
      </c>
    </row>
    <row r="2604" spans="2:8" x14ac:dyDescent="0.35">
      <c r="B2604" s="8" t="s">
        <v>829</v>
      </c>
      <c r="C2604" s="10">
        <v>0.8620795980061251</v>
      </c>
      <c r="D2604" s="10">
        <v>0.81038597946866198</v>
      </c>
      <c r="E2604" s="10">
        <v>1.0000000000000018</v>
      </c>
      <c r="F2604" s="10">
        <v>0.85302116482934609</v>
      </c>
      <c r="G2604" s="10">
        <v>0.94789725894349652</v>
      </c>
      <c r="H2604" s="10">
        <v>0.98038705651180691</v>
      </c>
    </row>
    <row r="2605" spans="2:8" x14ac:dyDescent="0.35">
      <c r="B2605" s="8" t="s">
        <v>830</v>
      </c>
      <c r="C2605" s="9">
        <v>0.88121369014201323</v>
      </c>
      <c r="D2605" s="9">
        <v>0.85168160564370887</v>
      </c>
      <c r="E2605" s="9">
        <v>1</v>
      </c>
      <c r="F2605" s="9">
        <v>0.8467011637355939</v>
      </c>
      <c r="G2605" s="9">
        <v>0.94369988750574774</v>
      </c>
      <c r="H2605" s="9">
        <v>0.971822489063078</v>
      </c>
    </row>
    <row r="2606" spans="2:8" x14ac:dyDescent="0.35">
      <c r="B2606" s="8" t="s">
        <v>831</v>
      </c>
      <c r="C2606" s="10">
        <v>0.89572220410162406</v>
      </c>
      <c r="D2606" s="10">
        <v>0.8590082714500531</v>
      </c>
      <c r="E2606" s="10">
        <v>1</v>
      </c>
      <c r="F2606" s="10">
        <v>0.87245240032290772</v>
      </c>
      <c r="G2606" s="10">
        <v>0.95514976143598973</v>
      </c>
      <c r="H2606" s="10">
        <v>0.98243249383415709</v>
      </c>
    </row>
    <row r="2607" spans="2:8" x14ac:dyDescent="0.35">
      <c r="B2607" s="8" t="s">
        <v>832</v>
      </c>
      <c r="C2607" s="9">
        <v>0.86925821570257888</v>
      </c>
      <c r="D2607" s="9">
        <v>0.81406471384162848</v>
      </c>
      <c r="E2607" s="9">
        <v>0.99999999999999978</v>
      </c>
      <c r="F2607" s="9">
        <v>0.81080972669099216</v>
      </c>
      <c r="G2607" s="9">
        <v>0.93206568464523354</v>
      </c>
      <c r="H2607" s="9">
        <v>0.97951600252634952</v>
      </c>
    </row>
    <row r="2608" spans="2:8" x14ac:dyDescent="0.35">
      <c r="B2608" s="8" t="s">
        <v>833</v>
      </c>
      <c r="C2608" s="10">
        <v>0.86463945202127346</v>
      </c>
      <c r="D2608" s="10">
        <v>0.84039643507580775</v>
      </c>
      <c r="E2608" s="10">
        <v>1.0000000000000009</v>
      </c>
      <c r="F2608" s="10">
        <v>0.87097580900587379</v>
      </c>
      <c r="G2608" s="10">
        <v>0.96638012980914756</v>
      </c>
      <c r="H2608" s="10">
        <v>0.98079708909174457</v>
      </c>
    </row>
    <row r="2609" spans="2:8" x14ac:dyDescent="0.35">
      <c r="B2609" s="8" t="s">
        <v>834</v>
      </c>
      <c r="C2609" s="9">
        <v>0.87144498780713553</v>
      </c>
      <c r="D2609" s="9">
        <v>0.82898017797970347</v>
      </c>
      <c r="E2609" s="9">
        <v>1.0000000000000007</v>
      </c>
      <c r="F2609" s="9">
        <v>0.86030200539018586</v>
      </c>
      <c r="G2609" s="9">
        <v>0.93600933399511843</v>
      </c>
      <c r="H2609" s="9">
        <v>0.97853577513807999</v>
      </c>
    </row>
    <row r="2610" spans="2:8" x14ac:dyDescent="0.35">
      <c r="B2610" s="8" t="s">
        <v>835</v>
      </c>
      <c r="C2610" s="10">
        <v>0.89179180099705113</v>
      </c>
      <c r="D2610" s="10">
        <v>0.83712159613471304</v>
      </c>
      <c r="E2610" s="10">
        <v>1</v>
      </c>
      <c r="F2610" s="10">
        <v>0.83670676284288414</v>
      </c>
      <c r="G2610" s="10">
        <v>0.92873225575714358</v>
      </c>
      <c r="H2610" s="10">
        <v>0.97143292475143839</v>
      </c>
    </row>
    <row r="2611" spans="2:8" x14ac:dyDescent="0.35">
      <c r="B2611" s="8" t="s">
        <v>836</v>
      </c>
      <c r="C2611" s="9">
        <v>0.9025185893515153</v>
      </c>
      <c r="D2611" s="9">
        <v>0.85960797723462667</v>
      </c>
      <c r="E2611" s="9">
        <v>0.99999999999999911</v>
      </c>
      <c r="F2611" s="9">
        <v>0.84743283430155281</v>
      </c>
      <c r="G2611" s="9">
        <v>0.95240077720405703</v>
      </c>
      <c r="H2611" s="9">
        <v>0.97511041329830261</v>
      </c>
    </row>
    <row r="2612" spans="2:8" x14ac:dyDescent="0.35">
      <c r="B2612" s="8" t="s">
        <v>837</v>
      </c>
      <c r="C2612" s="10">
        <v>0.87572047943919662</v>
      </c>
      <c r="D2612" s="10">
        <v>0.81141261270533682</v>
      </c>
      <c r="E2612" s="10">
        <v>1.0000000000000004</v>
      </c>
      <c r="F2612" s="10">
        <v>0.83235226518868211</v>
      </c>
      <c r="G2612" s="10">
        <v>0.95047339975493594</v>
      </c>
      <c r="H2612" s="10">
        <v>0.97047002725579856</v>
      </c>
    </row>
    <row r="2613" spans="2:8" x14ac:dyDescent="0.35">
      <c r="B2613" s="8" t="s">
        <v>838</v>
      </c>
      <c r="C2613" s="9">
        <v>0.85753827448598896</v>
      </c>
      <c r="D2613" s="9">
        <v>0.8417937538702096</v>
      </c>
      <c r="E2613" s="9">
        <v>0.99999999999999911</v>
      </c>
      <c r="F2613" s="9">
        <v>0.85516136296189738</v>
      </c>
      <c r="G2613" s="9">
        <v>0.95722504035361222</v>
      </c>
      <c r="H2613" s="9">
        <v>0.97758662933181728</v>
      </c>
    </row>
    <row r="2614" spans="2:8" x14ac:dyDescent="0.35">
      <c r="B2614" s="8" t="s">
        <v>839</v>
      </c>
      <c r="C2614" s="10">
        <v>0.86748014591577283</v>
      </c>
      <c r="D2614" s="10">
        <v>0.82828343277801209</v>
      </c>
      <c r="E2614" s="10">
        <v>1</v>
      </c>
      <c r="F2614" s="10">
        <v>0.85209394504687141</v>
      </c>
      <c r="G2614" s="10">
        <v>0.96101197315374742</v>
      </c>
      <c r="H2614" s="10">
        <v>0.97794671149933232</v>
      </c>
    </row>
    <row r="2615" spans="2:8" x14ac:dyDescent="0.35">
      <c r="B2615" s="8" t="s">
        <v>840</v>
      </c>
      <c r="C2615" s="9">
        <v>0.89686631650283033</v>
      </c>
      <c r="D2615" s="9">
        <v>0.84570985437644453</v>
      </c>
      <c r="E2615" s="9">
        <v>0.99999999999999867</v>
      </c>
      <c r="F2615" s="9">
        <v>0.81199066765107086</v>
      </c>
      <c r="G2615" s="9">
        <v>0.9323876817554283</v>
      </c>
      <c r="H2615" s="9">
        <v>0.97720569498696341</v>
      </c>
    </row>
    <row r="2616" spans="2:8" x14ac:dyDescent="0.35">
      <c r="B2616" s="8" t="s">
        <v>841</v>
      </c>
      <c r="C2616" s="10">
        <v>0.89945685947920873</v>
      </c>
      <c r="D2616" s="10">
        <v>0.81919420463971271</v>
      </c>
      <c r="E2616" s="10">
        <v>0.99999999999999956</v>
      </c>
      <c r="F2616" s="10">
        <v>0.85466104810627941</v>
      </c>
      <c r="G2616" s="10">
        <v>0.93069283790916946</v>
      </c>
      <c r="H2616" s="10">
        <v>0.96902617786111112</v>
      </c>
    </row>
    <row r="2617" spans="2:8" x14ac:dyDescent="0.35">
      <c r="B2617" s="8" t="s">
        <v>842</v>
      </c>
      <c r="C2617" s="9">
        <v>0.90316831084870941</v>
      </c>
      <c r="D2617" s="9">
        <v>0.82654111460786672</v>
      </c>
      <c r="E2617" s="9">
        <v>1.0000000000000004</v>
      </c>
      <c r="F2617" s="9">
        <v>0.87335715377954748</v>
      </c>
      <c r="G2617" s="9">
        <v>0.93591810410525966</v>
      </c>
      <c r="H2617" s="9">
        <v>0.97909554135520316</v>
      </c>
    </row>
    <row r="2618" spans="2:8" x14ac:dyDescent="0.35">
      <c r="B2618" s="8" t="s">
        <v>843</v>
      </c>
      <c r="C2618" s="10">
        <v>0.87599630330554246</v>
      </c>
      <c r="D2618" s="10">
        <v>0.82030028734014038</v>
      </c>
      <c r="E2618" s="10">
        <v>0.99999999999999933</v>
      </c>
      <c r="F2618" s="10">
        <v>0.84953681820745197</v>
      </c>
      <c r="G2618" s="10">
        <v>0.93277502466122009</v>
      </c>
      <c r="H2618" s="10">
        <v>0.98431830238650775</v>
      </c>
    </row>
    <row r="2619" spans="2:8" x14ac:dyDescent="0.35">
      <c r="B2619" s="8" t="s">
        <v>844</v>
      </c>
      <c r="C2619" s="9">
        <v>0.84432093151260967</v>
      </c>
      <c r="D2619" s="9">
        <v>0.83663623884337213</v>
      </c>
      <c r="E2619" s="9">
        <v>1.0000000000000007</v>
      </c>
      <c r="F2619" s="9">
        <v>0.81061369180144394</v>
      </c>
      <c r="G2619" s="9">
        <v>0.94138174108309591</v>
      </c>
      <c r="H2619" s="9">
        <v>0.97088944002270894</v>
      </c>
    </row>
    <row r="2620" spans="2:8" x14ac:dyDescent="0.35">
      <c r="B2620" s="8" t="s">
        <v>845</v>
      </c>
      <c r="C2620" s="10">
        <v>0.85631065665115269</v>
      </c>
      <c r="D2620" s="10">
        <v>0.85232539419000675</v>
      </c>
      <c r="E2620" s="10">
        <v>1.0000000000000004</v>
      </c>
      <c r="F2620" s="10">
        <v>0.80421849696846726</v>
      </c>
      <c r="G2620" s="10">
        <v>0.93875256258472739</v>
      </c>
      <c r="H2620" s="10">
        <v>0.97597014288926798</v>
      </c>
    </row>
    <row r="2621" spans="2:8" x14ac:dyDescent="0.35">
      <c r="B2621" s="8" t="s">
        <v>846</v>
      </c>
      <c r="C2621" s="9">
        <v>0.86674297619767204</v>
      </c>
      <c r="D2621" s="9">
        <v>0.86074063360146569</v>
      </c>
      <c r="E2621" s="9">
        <v>1.0000000000000002</v>
      </c>
      <c r="F2621" s="9">
        <v>0.78787557278769538</v>
      </c>
      <c r="G2621" s="9">
        <v>0.92171772032751575</v>
      </c>
      <c r="H2621" s="9">
        <v>0.97218191274692756</v>
      </c>
    </row>
    <row r="2622" spans="2:8" x14ac:dyDescent="0.35">
      <c r="B2622" s="8" t="s">
        <v>847</v>
      </c>
      <c r="C2622" s="10">
        <v>0.8856514445609629</v>
      </c>
      <c r="D2622" s="10">
        <v>0.85365419380218466</v>
      </c>
      <c r="E2622" s="10">
        <v>0.99999999999999978</v>
      </c>
      <c r="F2622" s="10">
        <v>0.82501193420711849</v>
      </c>
      <c r="G2622" s="10">
        <v>0.94885100761483288</v>
      </c>
      <c r="H2622" s="10">
        <v>0.97467151038653477</v>
      </c>
    </row>
    <row r="2623" spans="2:8" x14ac:dyDescent="0.35">
      <c r="B2623" s="8" t="s">
        <v>848</v>
      </c>
      <c r="C2623" s="9">
        <v>0.89115532447732093</v>
      </c>
      <c r="D2623" s="9">
        <v>0.78922220615564798</v>
      </c>
      <c r="E2623" s="9">
        <v>0.99999999999999956</v>
      </c>
      <c r="F2623" s="9">
        <v>0.86333958408406231</v>
      </c>
      <c r="G2623" s="9">
        <v>0.97551780156070178</v>
      </c>
      <c r="H2623" s="9">
        <v>0.98253971183715616</v>
      </c>
    </row>
    <row r="2624" spans="2:8" x14ac:dyDescent="0.35">
      <c r="B2624" s="8" t="s">
        <v>849</v>
      </c>
      <c r="C2624" s="10">
        <v>0.84980784560289613</v>
      </c>
      <c r="D2624" s="10">
        <v>0.8530860742935249</v>
      </c>
      <c r="E2624" s="10">
        <v>1</v>
      </c>
      <c r="F2624" s="10">
        <v>0.83270805452003438</v>
      </c>
      <c r="G2624" s="10">
        <v>0.93663516797181823</v>
      </c>
      <c r="H2624" s="10">
        <v>0.9776074457545515</v>
      </c>
    </row>
    <row r="2625" spans="2:8" x14ac:dyDescent="0.35">
      <c r="B2625" s="8" t="s">
        <v>850</v>
      </c>
      <c r="C2625" s="9">
        <v>0.86390309342584204</v>
      </c>
      <c r="D2625" s="9">
        <v>0.8329075596300195</v>
      </c>
      <c r="E2625" s="9">
        <v>1.0000000000000007</v>
      </c>
      <c r="F2625" s="9">
        <v>0.84161345957020783</v>
      </c>
      <c r="G2625" s="9">
        <v>0.96710725443000312</v>
      </c>
      <c r="H2625" s="9">
        <v>0.9787700876246439</v>
      </c>
    </row>
    <row r="2626" spans="2:8" x14ac:dyDescent="0.35">
      <c r="B2626" s="8" t="s">
        <v>851</v>
      </c>
      <c r="C2626" s="10">
        <v>0.87984562894694274</v>
      </c>
      <c r="D2626" s="10">
        <v>0.83318113781253345</v>
      </c>
      <c r="E2626" s="10">
        <v>1.0000000000000004</v>
      </c>
      <c r="F2626" s="10">
        <v>0.85686986194910864</v>
      </c>
      <c r="G2626" s="10">
        <v>0.96176824145826134</v>
      </c>
      <c r="H2626" s="10">
        <v>0.97760531493133129</v>
      </c>
    </row>
    <row r="2627" spans="2:8" x14ac:dyDescent="0.35">
      <c r="B2627" s="8" t="s">
        <v>852</v>
      </c>
      <c r="C2627" s="9">
        <v>0.87524625933413025</v>
      </c>
      <c r="D2627" s="9">
        <v>0.85403322585127028</v>
      </c>
      <c r="E2627" s="9">
        <v>1</v>
      </c>
      <c r="F2627" s="9">
        <v>0.80551385266760056</v>
      </c>
      <c r="G2627" s="9">
        <v>0.96301749048656193</v>
      </c>
      <c r="H2627" s="9">
        <v>0.97656661643511333</v>
      </c>
    </row>
    <row r="2628" spans="2:8" x14ac:dyDescent="0.35">
      <c r="B2628" s="8" t="s">
        <v>853</v>
      </c>
      <c r="C2628" s="10">
        <v>0.88467802374451887</v>
      </c>
      <c r="D2628" s="10">
        <v>0.85098948210732561</v>
      </c>
      <c r="E2628" s="10">
        <v>1.0000000000000002</v>
      </c>
      <c r="F2628" s="10">
        <v>0.8529837538485987</v>
      </c>
      <c r="G2628" s="10">
        <v>0.95087601382329034</v>
      </c>
      <c r="H2628" s="10">
        <v>0.97359614283850648</v>
      </c>
    </row>
    <row r="2629" spans="2:8" x14ac:dyDescent="0.35">
      <c r="B2629" s="8" t="s">
        <v>854</v>
      </c>
      <c r="C2629" s="9">
        <v>0.88890486583464212</v>
      </c>
      <c r="D2629" s="9">
        <v>0.83502618814705509</v>
      </c>
      <c r="E2629" s="9">
        <v>0.99999999999999911</v>
      </c>
      <c r="F2629" s="9">
        <v>0.84121260382591223</v>
      </c>
      <c r="G2629" s="9">
        <v>0.94008752435131215</v>
      </c>
      <c r="H2629" s="9">
        <v>0.97779775126768176</v>
      </c>
    </row>
    <row r="2630" spans="2:8" x14ac:dyDescent="0.35">
      <c r="B2630" s="8" t="s">
        <v>855</v>
      </c>
      <c r="C2630" s="10">
        <v>0.89863859197314844</v>
      </c>
      <c r="D2630" s="10">
        <v>0.81713899314016747</v>
      </c>
      <c r="E2630" s="10">
        <v>1.0000000000000004</v>
      </c>
      <c r="F2630" s="10">
        <v>0.87760503048001082</v>
      </c>
      <c r="G2630" s="10">
        <v>0.9460189538634407</v>
      </c>
      <c r="H2630" s="10">
        <v>0.97741244585584308</v>
      </c>
    </row>
    <row r="2631" spans="2:8" x14ac:dyDescent="0.35">
      <c r="B2631" s="8" t="s">
        <v>856</v>
      </c>
      <c r="C2631" s="9">
        <v>0.88135179322471446</v>
      </c>
      <c r="D2631" s="9">
        <v>0.84412111102797882</v>
      </c>
      <c r="E2631" s="9">
        <v>1.0000000000000007</v>
      </c>
      <c r="F2631" s="9">
        <v>0.82560663645845278</v>
      </c>
      <c r="G2631" s="9">
        <v>0.94766365317768708</v>
      </c>
      <c r="H2631" s="9">
        <v>0.97222782439755295</v>
      </c>
    </row>
    <row r="2632" spans="2:8" x14ac:dyDescent="0.35">
      <c r="B2632" s="8" t="s">
        <v>857</v>
      </c>
      <c r="C2632" s="10">
        <v>0.87840772197392591</v>
      </c>
      <c r="D2632" s="10">
        <v>0.82964343354288517</v>
      </c>
      <c r="E2632" s="10">
        <v>1</v>
      </c>
      <c r="F2632" s="10">
        <v>0.83587437255116537</v>
      </c>
      <c r="G2632" s="10">
        <v>0.95057913448726872</v>
      </c>
      <c r="H2632" s="10">
        <v>0.97664373582641761</v>
      </c>
    </row>
    <row r="2633" spans="2:8" x14ac:dyDescent="0.35">
      <c r="B2633" s="8" t="s">
        <v>858</v>
      </c>
      <c r="C2633" s="9">
        <v>0.91044078840383114</v>
      </c>
      <c r="D2633" s="9">
        <v>0.86144222786516911</v>
      </c>
      <c r="E2633" s="9">
        <v>1.0000000000000004</v>
      </c>
      <c r="F2633" s="9">
        <v>0.87697530224679476</v>
      </c>
      <c r="G2633" s="9">
        <v>0.94242256527078394</v>
      </c>
      <c r="H2633" s="9">
        <v>0.98402541033482183</v>
      </c>
    </row>
    <row r="2634" spans="2:8" x14ac:dyDescent="0.35">
      <c r="B2634" s="8" t="s">
        <v>859</v>
      </c>
      <c r="C2634" s="10">
        <v>0.89103313644834681</v>
      </c>
      <c r="D2634" s="10">
        <v>0.83777950212634811</v>
      </c>
      <c r="E2634" s="10">
        <v>0.99999999999999911</v>
      </c>
      <c r="F2634" s="10">
        <v>0.85922091134792811</v>
      </c>
      <c r="G2634" s="10">
        <v>0.92956101140112379</v>
      </c>
      <c r="H2634" s="10">
        <v>0.97533476756904791</v>
      </c>
    </row>
    <row r="2635" spans="2:8" x14ac:dyDescent="0.35">
      <c r="B2635" s="8" t="s">
        <v>860</v>
      </c>
      <c r="C2635" s="9">
        <v>0.89163269056179373</v>
      </c>
      <c r="D2635" s="9">
        <v>0.81555794833279049</v>
      </c>
      <c r="E2635" s="9">
        <v>0.99999999999999911</v>
      </c>
      <c r="F2635" s="9">
        <v>0.87843710545452669</v>
      </c>
      <c r="G2635" s="9">
        <v>0.96143460229452715</v>
      </c>
      <c r="H2635" s="9">
        <v>0.97729097359732942</v>
      </c>
    </row>
    <row r="2636" spans="2:8" x14ac:dyDescent="0.35">
      <c r="B2636" s="8" t="s">
        <v>861</v>
      </c>
      <c r="C2636" s="10">
        <v>0.88306526128796314</v>
      </c>
      <c r="D2636" s="10">
        <v>0.81914546598686955</v>
      </c>
      <c r="E2636" s="10">
        <v>1</v>
      </c>
      <c r="F2636" s="10">
        <v>0.84845770123409892</v>
      </c>
      <c r="G2636" s="10">
        <v>0.9428427289657525</v>
      </c>
      <c r="H2636" s="10">
        <v>0.98349919557505971</v>
      </c>
    </row>
    <row r="2637" spans="2:8" x14ac:dyDescent="0.35">
      <c r="B2637" s="8" t="s">
        <v>862</v>
      </c>
      <c r="C2637" s="9">
        <v>0.86509430140608989</v>
      </c>
      <c r="D2637" s="9">
        <v>0.84341603157350609</v>
      </c>
      <c r="E2637" s="9">
        <v>1.0000000000000564</v>
      </c>
      <c r="F2637" s="9">
        <v>0.82131966024697467</v>
      </c>
      <c r="G2637" s="9">
        <v>0.92198033232681564</v>
      </c>
      <c r="H2637" s="9">
        <v>0.9767307619423844</v>
      </c>
    </row>
    <row r="2638" spans="2:8" x14ac:dyDescent="0.35">
      <c r="B2638" s="8" t="s">
        <v>863</v>
      </c>
      <c r="C2638" s="10">
        <v>0.89133746562648919</v>
      </c>
      <c r="D2638" s="10">
        <v>0.81459266549990195</v>
      </c>
      <c r="E2638" s="10">
        <v>1.0000000000000002</v>
      </c>
      <c r="F2638" s="10">
        <v>0.87022253929110027</v>
      </c>
      <c r="G2638" s="10">
        <v>0.96864990604403178</v>
      </c>
      <c r="H2638" s="10">
        <v>0.98216164693077401</v>
      </c>
    </row>
    <row r="2639" spans="2:8" x14ac:dyDescent="0.35">
      <c r="B2639" s="8" t="s">
        <v>864</v>
      </c>
      <c r="C2639" s="9">
        <v>0.89189250294873235</v>
      </c>
      <c r="D2639" s="9">
        <v>0.83526473855353578</v>
      </c>
      <c r="E2639" s="9">
        <v>1</v>
      </c>
      <c r="F2639" s="9">
        <v>0.87762045545417755</v>
      </c>
      <c r="G2639" s="9">
        <v>0.96202753655881157</v>
      </c>
      <c r="H2639" s="9">
        <v>0.97899902386706583</v>
      </c>
    </row>
    <row r="2640" spans="2:8" x14ac:dyDescent="0.35">
      <c r="B2640" s="8" t="s">
        <v>865</v>
      </c>
      <c r="C2640" s="10">
        <v>0.87659520212860942</v>
      </c>
      <c r="D2640" s="10">
        <v>0.80438629617470125</v>
      </c>
      <c r="E2640" s="10">
        <v>0.99999999999999645</v>
      </c>
      <c r="F2640" s="10">
        <v>0.85450561888112486</v>
      </c>
      <c r="G2640" s="10">
        <v>0.96007964421364778</v>
      </c>
      <c r="H2640" s="10">
        <v>0.97916015061459705</v>
      </c>
    </row>
    <row r="2641" spans="2:8" x14ac:dyDescent="0.35">
      <c r="B2641" s="8" t="s">
        <v>866</v>
      </c>
      <c r="C2641" s="9">
        <v>0.89435178181246855</v>
      </c>
      <c r="D2641" s="9">
        <v>0.86611399860618754</v>
      </c>
      <c r="E2641" s="9">
        <v>0.99999999999999978</v>
      </c>
      <c r="F2641" s="9">
        <v>0.86015345012091193</v>
      </c>
      <c r="G2641" s="9">
        <v>0.95883722688086304</v>
      </c>
      <c r="H2641" s="9">
        <v>0.98076473473034176</v>
      </c>
    </row>
    <row r="2642" spans="2:8" x14ac:dyDescent="0.35">
      <c r="B2642" s="8" t="s">
        <v>867</v>
      </c>
      <c r="C2642" s="10">
        <v>0.9042338253158051</v>
      </c>
      <c r="D2642" s="10">
        <v>0.82707969117303581</v>
      </c>
      <c r="E2642" s="10">
        <v>0.99999999999999956</v>
      </c>
      <c r="F2642" s="10">
        <v>0.85935945397696245</v>
      </c>
      <c r="G2642" s="10">
        <v>0.95675960465218757</v>
      </c>
      <c r="H2642" s="10">
        <v>0.97653169277853313</v>
      </c>
    </row>
    <row r="2643" spans="2:8" x14ac:dyDescent="0.35">
      <c r="B2643" s="8" t="s">
        <v>868</v>
      </c>
      <c r="C2643" s="9">
        <v>0.87419776784786851</v>
      </c>
      <c r="D2643" s="9">
        <v>0.82822819450655394</v>
      </c>
      <c r="E2643" s="9">
        <v>0.99999999999999867</v>
      </c>
      <c r="F2643" s="9">
        <v>0.80630754062648213</v>
      </c>
      <c r="G2643" s="9">
        <v>0.96177917092599374</v>
      </c>
      <c r="H2643" s="9">
        <v>0.97936570634477582</v>
      </c>
    </row>
    <row r="2644" spans="2:8" x14ac:dyDescent="0.35">
      <c r="B2644" s="8" t="s">
        <v>869</v>
      </c>
      <c r="C2644" s="10">
        <v>0.87863033741417296</v>
      </c>
      <c r="D2644" s="10">
        <v>0.83528942395963357</v>
      </c>
      <c r="E2644" s="10">
        <v>1</v>
      </c>
      <c r="F2644" s="10">
        <v>0.81853586526297473</v>
      </c>
      <c r="G2644" s="10">
        <v>0.95399898703612718</v>
      </c>
      <c r="H2644" s="10">
        <v>0.97940349316149988</v>
      </c>
    </row>
    <row r="2645" spans="2:8" x14ac:dyDescent="0.35">
      <c r="B2645" s="8" t="s">
        <v>870</v>
      </c>
      <c r="C2645" s="9">
        <v>0.88464413370618156</v>
      </c>
      <c r="D2645" s="9">
        <v>0.82138753664009123</v>
      </c>
      <c r="E2645" s="9">
        <v>1.0000000000000002</v>
      </c>
      <c r="F2645" s="9">
        <v>0.82780817764362746</v>
      </c>
      <c r="G2645" s="9">
        <v>0.94486528017176541</v>
      </c>
      <c r="H2645" s="9">
        <v>0.97741760339619543</v>
      </c>
    </row>
    <row r="2646" spans="2:8" x14ac:dyDescent="0.35">
      <c r="B2646" s="8" t="s">
        <v>871</v>
      </c>
      <c r="C2646" s="10">
        <v>0.83909158677538109</v>
      </c>
      <c r="D2646" s="10">
        <v>0.8621582605891619</v>
      </c>
      <c r="E2646" s="10">
        <v>0.99999999999999956</v>
      </c>
      <c r="F2646" s="10">
        <v>0.81799988265243528</v>
      </c>
      <c r="G2646" s="10">
        <v>0.89525579344333517</v>
      </c>
      <c r="H2646" s="10">
        <v>0.98590744114328277</v>
      </c>
    </row>
    <row r="2647" spans="2:8" x14ac:dyDescent="0.35">
      <c r="B2647" s="8" t="s">
        <v>872</v>
      </c>
      <c r="C2647" s="9">
        <v>0.89405749950987845</v>
      </c>
      <c r="D2647" s="9">
        <v>0.84446978573801101</v>
      </c>
      <c r="E2647" s="9">
        <v>1.0000000000000004</v>
      </c>
      <c r="F2647" s="9">
        <v>0.86965446285897763</v>
      </c>
      <c r="G2647" s="9">
        <v>0.9696654460847326</v>
      </c>
      <c r="H2647" s="9">
        <v>0.98329727553924051</v>
      </c>
    </row>
    <row r="2648" spans="2:8" x14ac:dyDescent="0.35">
      <c r="B2648" s="8" t="s">
        <v>873</v>
      </c>
      <c r="C2648" s="10">
        <v>0.90008334780774446</v>
      </c>
      <c r="D2648" s="10">
        <v>0.82179369094637522</v>
      </c>
      <c r="E2648" s="10">
        <v>0.99999999999999933</v>
      </c>
      <c r="F2648" s="10">
        <v>0.84167825512342065</v>
      </c>
      <c r="G2648" s="10">
        <v>0.95901291279264289</v>
      </c>
      <c r="H2648" s="10">
        <v>0.97435022338357569</v>
      </c>
    </row>
    <row r="2649" spans="2:8" x14ac:dyDescent="0.35">
      <c r="B2649" s="8" t="s">
        <v>874</v>
      </c>
      <c r="C2649" s="9">
        <v>0.90386715680564944</v>
      </c>
      <c r="D2649" s="9">
        <v>0.84063224903872458</v>
      </c>
      <c r="E2649" s="9">
        <v>1</v>
      </c>
      <c r="F2649" s="9">
        <v>0.85066670377956144</v>
      </c>
      <c r="G2649" s="9">
        <v>0.95620630337258572</v>
      </c>
      <c r="H2649" s="9">
        <v>0.97827784765547321</v>
      </c>
    </row>
    <row r="2650" spans="2:8" x14ac:dyDescent="0.35">
      <c r="B2650" s="8" t="s">
        <v>875</v>
      </c>
      <c r="C2650" s="10">
        <v>0.90704499639273384</v>
      </c>
      <c r="D2650" s="10">
        <v>0.83592297679195382</v>
      </c>
      <c r="E2650" s="10">
        <v>1</v>
      </c>
      <c r="F2650" s="10">
        <v>0.86270795539412171</v>
      </c>
      <c r="G2650" s="10">
        <v>0.94986700557308701</v>
      </c>
      <c r="H2650" s="10">
        <v>0.98281173165718261</v>
      </c>
    </row>
    <row r="2651" spans="2:8" x14ac:dyDescent="0.35">
      <c r="B2651" s="8" t="s">
        <v>876</v>
      </c>
      <c r="C2651" s="9">
        <v>0.89843252974572885</v>
      </c>
      <c r="D2651" s="9">
        <v>0.81129736500173033</v>
      </c>
      <c r="E2651" s="9">
        <v>0.99999999999999822</v>
      </c>
      <c r="F2651" s="9">
        <v>0.85135835437819551</v>
      </c>
      <c r="G2651" s="9">
        <v>0.95609248206372499</v>
      </c>
      <c r="H2651" s="9">
        <v>0.97549456591196271</v>
      </c>
    </row>
    <row r="2652" spans="2:8" x14ac:dyDescent="0.35">
      <c r="B2652" s="8" t="s">
        <v>877</v>
      </c>
      <c r="C2652" s="10">
        <v>0.89797566077927105</v>
      </c>
      <c r="D2652" s="10">
        <v>0.84143167480878278</v>
      </c>
      <c r="E2652" s="10">
        <v>1.0000000000000004</v>
      </c>
      <c r="F2652" s="10">
        <v>0.84052307944354421</v>
      </c>
      <c r="G2652" s="10">
        <v>0.94498452795441412</v>
      </c>
      <c r="H2652" s="10">
        <v>0.9697010687716292</v>
      </c>
    </row>
    <row r="2653" spans="2:8" x14ac:dyDescent="0.35">
      <c r="B2653" s="8" t="s">
        <v>878</v>
      </c>
      <c r="C2653" s="9">
        <v>0.91033039938638693</v>
      </c>
      <c r="D2653" s="9">
        <v>0.866982174021665</v>
      </c>
      <c r="E2653" s="9">
        <v>0.99999999999999978</v>
      </c>
      <c r="F2653" s="9">
        <v>0.86927790276697137</v>
      </c>
      <c r="G2653" s="9">
        <v>0.95181526186402232</v>
      </c>
      <c r="H2653" s="9">
        <v>0.981476471111834</v>
      </c>
    </row>
    <row r="2654" spans="2:8" x14ac:dyDescent="0.35">
      <c r="B2654" s="8" t="s">
        <v>879</v>
      </c>
      <c r="C2654" s="10">
        <v>0.86470114421831246</v>
      </c>
      <c r="D2654" s="10">
        <v>0.85290235423966332</v>
      </c>
      <c r="E2654" s="10">
        <v>0.99999999999999889</v>
      </c>
      <c r="F2654" s="10">
        <v>0.83839534014188977</v>
      </c>
      <c r="G2654" s="10">
        <v>0.92427990636232704</v>
      </c>
      <c r="H2654" s="10">
        <v>0.97921921609577067</v>
      </c>
    </row>
    <row r="2655" spans="2:8" x14ac:dyDescent="0.35">
      <c r="B2655" s="8" t="s">
        <v>880</v>
      </c>
      <c r="C2655" s="9">
        <v>0.87220405425084835</v>
      </c>
      <c r="D2655" s="9">
        <v>0.85504999526105818</v>
      </c>
      <c r="E2655" s="9">
        <v>1</v>
      </c>
      <c r="F2655" s="9">
        <v>0.82989623111077404</v>
      </c>
      <c r="G2655" s="9">
        <v>0.9578468212840302</v>
      </c>
      <c r="H2655" s="9">
        <v>0.97941029379233846</v>
      </c>
    </row>
    <row r="2656" spans="2:8" x14ac:dyDescent="0.35">
      <c r="B2656" s="8" t="s">
        <v>881</v>
      </c>
      <c r="C2656" s="10">
        <v>0.86871082966698254</v>
      </c>
      <c r="D2656" s="10">
        <v>0.83523700507250331</v>
      </c>
      <c r="E2656" s="10">
        <v>0.99999999999999822</v>
      </c>
      <c r="F2656" s="10">
        <v>0.82840114828720568</v>
      </c>
      <c r="G2656" s="10">
        <v>0.94432777989270911</v>
      </c>
      <c r="H2656" s="10">
        <v>0.98332240316882336</v>
      </c>
    </row>
    <row r="2657" spans="2:21" x14ac:dyDescent="0.35">
      <c r="B2657" s="8" t="s">
        <v>882</v>
      </c>
      <c r="C2657" s="9">
        <v>0.88361293607004399</v>
      </c>
      <c r="D2657" s="9">
        <v>0.83102282795621396</v>
      </c>
      <c r="E2657" s="9">
        <v>1.0000000000000007</v>
      </c>
      <c r="F2657" s="9">
        <v>0.86140322460828855</v>
      </c>
      <c r="G2657" s="9">
        <v>0.95590405710160786</v>
      </c>
      <c r="H2657" s="9">
        <v>0.9790095938084491</v>
      </c>
    </row>
    <row r="2658" spans="2:21" x14ac:dyDescent="0.35">
      <c r="B2658" s="8" t="s">
        <v>883</v>
      </c>
      <c r="C2658" s="10">
        <v>0.90757170614569271</v>
      </c>
      <c r="D2658" s="10">
        <v>0.86494088553897241</v>
      </c>
      <c r="E2658" s="10">
        <v>0.99999999999999933</v>
      </c>
      <c r="F2658" s="10">
        <v>0.87645888290168406</v>
      </c>
      <c r="G2658" s="10">
        <v>0.95322282225657773</v>
      </c>
      <c r="H2658" s="10">
        <v>0.9801407176498782</v>
      </c>
    </row>
    <row r="2659" spans="2:21" x14ac:dyDescent="0.35">
      <c r="B2659" s="8" t="s">
        <v>884</v>
      </c>
      <c r="C2659" s="9">
        <v>0.85859382309301602</v>
      </c>
      <c r="D2659" s="9">
        <v>0.83616348027544962</v>
      </c>
      <c r="E2659" s="9">
        <v>1.0000000000000007</v>
      </c>
      <c r="F2659" s="9">
        <v>0.83739144040370439</v>
      </c>
      <c r="G2659" s="9">
        <v>0.96675124421956771</v>
      </c>
      <c r="H2659" s="9">
        <v>0.97631064736121809</v>
      </c>
    </row>
    <row r="2660" spans="2:21" x14ac:dyDescent="0.35">
      <c r="B2660" s="8" t="s">
        <v>885</v>
      </c>
      <c r="C2660" s="10">
        <v>0.89424354545638429</v>
      </c>
      <c r="D2660" s="10">
        <v>0.80726299376969579</v>
      </c>
      <c r="E2660" s="10">
        <v>0.99999999999999978</v>
      </c>
      <c r="F2660" s="10">
        <v>0.85900330434329553</v>
      </c>
      <c r="G2660" s="10">
        <v>0.96525543902174171</v>
      </c>
      <c r="H2660" s="10">
        <v>0.98355456026157007</v>
      </c>
    </row>
    <row r="2661" spans="2:21" x14ac:dyDescent="0.35">
      <c r="B2661" s="8" t="s">
        <v>886</v>
      </c>
      <c r="C2661" s="9">
        <v>0.89489355210854593</v>
      </c>
      <c r="D2661" s="9">
        <v>0.83273151961027669</v>
      </c>
      <c r="E2661" s="9">
        <v>0.99999999999999867</v>
      </c>
      <c r="F2661" s="9">
        <v>0.83929478798875812</v>
      </c>
      <c r="G2661" s="9">
        <v>0.95399602877142642</v>
      </c>
      <c r="H2661" s="9">
        <v>0.9799586327319314</v>
      </c>
    </row>
    <row r="2662" spans="2:21" x14ac:dyDescent="0.35">
      <c r="B2662" s="8" t="s">
        <v>887</v>
      </c>
      <c r="C2662" s="10">
        <v>0.89979491134764311</v>
      </c>
      <c r="D2662" s="10">
        <v>0.8722136966451377</v>
      </c>
      <c r="E2662" s="10">
        <v>0.99999999999999889</v>
      </c>
      <c r="F2662" s="10">
        <v>0.86407602183911913</v>
      </c>
      <c r="G2662" s="10">
        <v>0.96573371446510581</v>
      </c>
      <c r="H2662" s="10">
        <v>0.98103437379834701</v>
      </c>
    </row>
    <row r="2663" spans="2:21" x14ac:dyDescent="0.35">
      <c r="B2663" s="8" t="s">
        <v>888</v>
      </c>
      <c r="C2663" s="9">
        <v>0.90586838583461082</v>
      </c>
      <c r="D2663" s="9">
        <v>0.83417417854001019</v>
      </c>
      <c r="E2663" s="9">
        <v>0.99999999999999956</v>
      </c>
      <c r="F2663" s="9">
        <v>0.85126544968122786</v>
      </c>
      <c r="G2663" s="9">
        <v>0.94234987346281274</v>
      </c>
      <c r="H2663" s="9">
        <v>0.98005185534258998</v>
      </c>
    </row>
    <row r="2664" spans="2:21" x14ac:dyDescent="0.35">
      <c r="B2664" s="8" t="s">
        <v>889</v>
      </c>
      <c r="C2664" s="10">
        <v>0.87317773244330688</v>
      </c>
      <c r="D2664" s="10">
        <v>0.86186466399215567</v>
      </c>
      <c r="E2664" s="10">
        <v>1</v>
      </c>
      <c r="F2664" s="10">
        <v>0.84569601583946419</v>
      </c>
      <c r="G2664" s="10">
        <v>0.9668338164717134</v>
      </c>
      <c r="H2664" s="10">
        <v>0.97795102532282674</v>
      </c>
    </row>
    <row r="2665" spans="2:21" x14ac:dyDescent="0.35">
      <c r="B2665" s="8" t="s">
        <v>890</v>
      </c>
      <c r="C2665" s="9">
        <v>0.87671842091142849</v>
      </c>
      <c r="D2665" s="9">
        <v>0.82543761460846465</v>
      </c>
      <c r="E2665" s="9">
        <v>1.0000000000000004</v>
      </c>
      <c r="F2665" s="9">
        <v>0.83671150758713819</v>
      </c>
      <c r="G2665" s="9">
        <v>0.94273003915639031</v>
      </c>
      <c r="H2665" s="9">
        <v>0.97803855887168323</v>
      </c>
    </row>
    <row r="2666" spans="2:21" x14ac:dyDescent="0.35">
      <c r="B2666" s="8" t="s">
        <v>891</v>
      </c>
      <c r="C2666" s="10">
        <v>0.82870942255256075</v>
      </c>
      <c r="D2666" s="10">
        <v>0.86804003501390703</v>
      </c>
      <c r="E2666" s="10">
        <v>1.0000000000000009</v>
      </c>
      <c r="F2666" s="10">
        <v>0.82141207232276192</v>
      </c>
      <c r="G2666" s="10">
        <v>0.95067083367770455</v>
      </c>
      <c r="H2666" s="10">
        <v>0.97911332267375173</v>
      </c>
    </row>
    <row r="2667" spans="2:21" x14ac:dyDescent="0.35">
      <c r="B2667" s="8" t="s">
        <v>892</v>
      </c>
      <c r="C2667" s="9">
        <v>0.88682324274353053</v>
      </c>
      <c r="D2667" s="9">
        <v>0.84540419079008478</v>
      </c>
      <c r="E2667" s="9">
        <v>1</v>
      </c>
      <c r="F2667" s="9">
        <v>0.87315254284226196</v>
      </c>
      <c r="G2667" s="9">
        <v>0.95009516637575631</v>
      </c>
      <c r="H2667" s="9">
        <v>0.97982177899113043</v>
      </c>
    </row>
    <row r="2668" spans="2:21" x14ac:dyDescent="0.35">
      <c r="B2668" s="8" t="s">
        <v>893</v>
      </c>
      <c r="C2668" s="10">
        <v>0.87507630952300131</v>
      </c>
      <c r="D2668" s="10">
        <v>0.80898152160089998</v>
      </c>
      <c r="E2668" s="10">
        <v>0.99999999999999978</v>
      </c>
      <c r="F2668" s="10">
        <v>0.8586623605720074</v>
      </c>
      <c r="G2668" s="10">
        <v>0.91986811243163713</v>
      </c>
      <c r="H2668" s="10">
        <v>0.9744677110327552</v>
      </c>
    </row>
    <row r="2669" spans="2:21" ht="10" customHeight="1" x14ac:dyDescent="0.35"/>
    <row r="2671" spans="2:21" ht="15.5" x14ac:dyDescent="0.35">
      <c r="B2671" s="11" t="s">
        <v>19</v>
      </c>
      <c r="C2671" s="2"/>
      <c r="D2671" s="2"/>
      <c r="E2671" s="2"/>
      <c r="F2671" s="2"/>
      <c r="G2671" s="2"/>
      <c r="H2671" s="2"/>
      <c r="I2671" s="2"/>
      <c r="J2671" s="2"/>
      <c r="K2671" s="2"/>
      <c r="L2671" s="2"/>
      <c r="M2671" s="2"/>
      <c r="N2671" s="2"/>
      <c r="O2671" s="2"/>
      <c r="P2671" s="2"/>
      <c r="Q2671" s="2"/>
      <c r="R2671" s="2"/>
      <c r="S2671" s="2"/>
      <c r="T2671" s="2"/>
      <c r="U2671" s="2"/>
    </row>
    <row r="2672" spans="2:21" ht="5.15" customHeight="1" x14ac:dyDescent="0.35"/>
    <row r="2674" spans="2:7" x14ac:dyDescent="0.35">
      <c r="B2674" s="12" t="s">
        <v>379</v>
      </c>
    </row>
    <row r="2675" spans="2:7" ht="5.15" customHeight="1" x14ac:dyDescent="0.35"/>
    <row r="2676" spans="2:7" x14ac:dyDescent="0.35">
      <c r="B2676" s="7" t="s">
        <v>4</v>
      </c>
      <c r="C2676" s="8" t="s">
        <v>380</v>
      </c>
      <c r="D2676" s="8" t="s">
        <v>381</v>
      </c>
      <c r="E2676" s="8" t="s">
        <v>382</v>
      </c>
      <c r="F2676" s="8" t="s">
        <v>383</v>
      </c>
      <c r="G2676" s="8" t="s">
        <v>384</v>
      </c>
    </row>
    <row r="2677" spans="2:7" x14ac:dyDescent="0.35">
      <c r="B2677" s="8" t="s">
        <v>894</v>
      </c>
      <c r="C2677" s="9">
        <v>0.35135094624967694</v>
      </c>
      <c r="D2677" s="9">
        <v>0.35149541015018027</v>
      </c>
      <c r="E2677" s="9">
        <v>2.300307288778939E-2</v>
      </c>
      <c r="F2677" s="9">
        <v>15.274087421432416</v>
      </c>
      <c r="G2677" s="13">
        <v>5.6843418860808015E-14</v>
      </c>
    </row>
    <row r="2678" spans="2:7" x14ac:dyDescent="0.35">
      <c r="B2678" s="8" t="s">
        <v>895</v>
      </c>
      <c r="C2678" s="10">
        <v>0.36724185832596323</v>
      </c>
      <c r="D2678" s="10">
        <v>0.36924778883196274</v>
      </c>
      <c r="E2678" s="10">
        <v>2.8918648389618395E-2</v>
      </c>
      <c r="F2678" s="10">
        <v>12.699136328162579</v>
      </c>
      <c r="G2678" s="15">
        <v>5.6843418860808015E-14</v>
      </c>
    </row>
    <row r="2679" spans="2:7" x14ac:dyDescent="0.35">
      <c r="B2679" s="8" t="s">
        <v>896</v>
      </c>
      <c r="C2679" s="9">
        <v>1</v>
      </c>
      <c r="D2679" s="9">
        <v>1</v>
      </c>
      <c r="E2679" s="9">
        <v>1.3352895600290237E-15</v>
      </c>
      <c r="F2679" s="9" t="s">
        <v>4</v>
      </c>
      <c r="G2679" s="13" t="s">
        <v>4</v>
      </c>
    </row>
    <row r="2680" spans="2:7" x14ac:dyDescent="0.35">
      <c r="B2680" s="8" t="s">
        <v>897</v>
      </c>
      <c r="C2680" s="10">
        <v>0.44808528158039629</v>
      </c>
      <c r="D2680" s="10">
        <v>0.44600728866006434</v>
      </c>
      <c r="E2680" s="10">
        <v>2.5614476916236167E-2</v>
      </c>
      <c r="F2680" s="10">
        <v>17.493438692724968</v>
      </c>
      <c r="G2680" s="15">
        <v>5.6843418860808015E-14</v>
      </c>
    </row>
    <row r="2681" spans="2:7" x14ac:dyDescent="0.35">
      <c r="B2681" s="8" t="s">
        <v>898</v>
      </c>
      <c r="C2681" s="9">
        <v>0.41042341102088981</v>
      </c>
      <c r="D2681" s="9">
        <v>0.40906094802376397</v>
      </c>
      <c r="E2681" s="9">
        <v>3.3257853355915107E-2</v>
      </c>
      <c r="F2681" s="9">
        <v>12.340646482160688</v>
      </c>
      <c r="G2681" s="13">
        <v>5.6843418860808015E-14</v>
      </c>
    </row>
    <row r="2682" spans="2:7" x14ac:dyDescent="0.35">
      <c r="B2682" s="8" t="s">
        <v>899</v>
      </c>
      <c r="C2682" s="10">
        <v>0.62679453069679147</v>
      </c>
      <c r="D2682" s="10">
        <v>0.62670031523986658</v>
      </c>
      <c r="E2682" s="10">
        <v>3.7001148286896116E-2</v>
      </c>
      <c r="F2682" s="10">
        <v>16.939866996472905</v>
      </c>
      <c r="G2682" s="15">
        <v>5.6843418860808015E-14</v>
      </c>
    </row>
    <row r="2683" spans="2:7" ht="10" customHeight="1" x14ac:dyDescent="0.35"/>
    <row r="2685" spans="2:7" x14ac:dyDescent="0.35">
      <c r="B2685" s="12" t="s">
        <v>388</v>
      </c>
    </row>
    <row r="2686" spans="2:7" ht="5.15" customHeight="1" x14ac:dyDescent="0.35"/>
    <row r="2687" spans="2:7" x14ac:dyDescent="0.35">
      <c r="B2687" s="7" t="s">
        <v>4</v>
      </c>
      <c r="C2687" s="8" t="s">
        <v>380</v>
      </c>
      <c r="D2687" s="8" t="s">
        <v>381</v>
      </c>
      <c r="E2687" s="8" t="s">
        <v>389</v>
      </c>
      <c r="F2687" s="8" t="s">
        <v>390</v>
      </c>
    </row>
    <row r="2688" spans="2:7" x14ac:dyDescent="0.35">
      <c r="B2688" s="8" t="s">
        <v>894</v>
      </c>
      <c r="C2688" s="9">
        <v>0.35135094624967694</v>
      </c>
      <c r="D2688" s="9">
        <v>0.35149541015018027</v>
      </c>
      <c r="E2688" s="9">
        <v>0.30245089227905148</v>
      </c>
      <c r="F2688" s="9">
        <v>0.39222946880415893</v>
      </c>
    </row>
    <row r="2689" spans="2:7" x14ac:dyDescent="0.35">
      <c r="B2689" s="8" t="s">
        <v>895</v>
      </c>
      <c r="C2689" s="10">
        <v>0.36724185832596323</v>
      </c>
      <c r="D2689" s="10">
        <v>0.36924778883196274</v>
      </c>
      <c r="E2689" s="10">
        <v>0.31725853055551073</v>
      </c>
      <c r="F2689" s="10">
        <v>0.43415103623327533</v>
      </c>
    </row>
    <row r="2690" spans="2:7" x14ac:dyDescent="0.35">
      <c r="B2690" s="8" t="s">
        <v>896</v>
      </c>
      <c r="C2690" s="9">
        <v>1</v>
      </c>
      <c r="D2690" s="9">
        <v>1</v>
      </c>
      <c r="E2690" s="9">
        <v>0.99999999999999878</v>
      </c>
      <c r="F2690" s="9">
        <v>1.0000000000000011</v>
      </c>
    </row>
    <row r="2691" spans="2:7" x14ac:dyDescent="0.35">
      <c r="B2691" s="8" t="s">
        <v>897</v>
      </c>
      <c r="C2691" s="10">
        <v>0.44808528158039629</v>
      </c>
      <c r="D2691" s="10">
        <v>0.44600728866006434</v>
      </c>
      <c r="E2691" s="10">
        <v>0.39816009178092199</v>
      </c>
      <c r="F2691" s="10">
        <v>0.49765863686046863</v>
      </c>
    </row>
    <row r="2692" spans="2:7" x14ac:dyDescent="0.35">
      <c r="B2692" s="8" t="s">
        <v>898</v>
      </c>
      <c r="C2692" s="9">
        <v>0.41042341102088981</v>
      </c>
      <c r="D2692" s="9">
        <v>0.40906094802376397</v>
      </c>
      <c r="E2692" s="9">
        <v>0.3367693163977431</v>
      </c>
      <c r="F2692" s="9">
        <v>0.46282302800611402</v>
      </c>
    </row>
    <row r="2693" spans="2:7" x14ac:dyDescent="0.35">
      <c r="B2693" s="8" t="s">
        <v>899</v>
      </c>
      <c r="C2693" s="10">
        <v>0.62679453069679147</v>
      </c>
      <c r="D2693" s="10">
        <v>0.62670031523986658</v>
      </c>
      <c r="E2693" s="10">
        <v>0.56401543843389568</v>
      </c>
      <c r="F2693" s="10">
        <v>0.70518480991863353</v>
      </c>
    </row>
    <row r="2694" spans="2:7" ht="10" customHeight="1" x14ac:dyDescent="0.35"/>
    <row r="2696" spans="2:7" x14ac:dyDescent="0.35">
      <c r="B2696" s="12" t="s">
        <v>391</v>
      </c>
    </row>
    <row r="2697" spans="2:7" ht="5.15" customHeight="1" x14ac:dyDescent="0.35"/>
    <row r="2698" spans="2:7" x14ac:dyDescent="0.35">
      <c r="B2698" s="7" t="s">
        <v>4</v>
      </c>
      <c r="C2698" s="8" t="s">
        <v>380</v>
      </c>
      <c r="D2698" s="8" t="s">
        <v>381</v>
      </c>
      <c r="E2698" s="8" t="s">
        <v>392</v>
      </c>
      <c r="F2698" s="8" t="s">
        <v>389</v>
      </c>
      <c r="G2698" s="8" t="s">
        <v>390</v>
      </c>
    </row>
    <row r="2699" spans="2:7" x14ac:dyDescent="0.35">
      <c r="B2699" s="8" t="s">
        <v>894</v>
      </c>
      <c r="C2699" s="9">
        <v>0.35135094624967694</v>
      </c>
      <c r="D2699" s="9">
        <v>0.35149541015018027</v>
      </c>
      <c r="E2699" s="9">
        <v>1.4446390050332214E-4</v>
      </c>
      <c r="F2699" s="9">
        <v>0.29397241153834369</v>
      </c>
      <c r="G2699" s="9">
        <v>0.38809882341620505</v>
      </c>
    </row>
    <row r="2700" spans="2:7" x14ac:dyDescent="0.35">
      <c r="B2700" s="8" t="s">
        <v>895</v>
      </c>
      <c r="C2700" s="10">
        <v>0.36724185832596323</v>
      </c>
      <c r="D2700" s="10">
        <v>0.36924778883196274</v>
      </c>
      <c r="E2700" s="10">
        <v>2.0059305059995092E-3</v>
      </c>
      <c r="F2700" s="10">
        <v>0.31725853055551073</v>
      </c>
      <c r="G2700" s="10">
        <v>0.43415103623327533</v>
      </c>
    </row>
    <row r="2701" spans="2:7" x14ac:dyDescent="0.35">
      <c r="B2701" s="8" t="s">
        <v>896</v>
      </c>
      <c r="C2701" s="9">
        <v>1</v>
      </c>
      <c r="D2701" s="9">
        <v>1</v>
      </c>
      <c r="E2701" s="9" t="s">
        <v>4</v>
      </c>
      <c r="F2701" s="9">
        <v>0.99999999999999722</v>
      </c>
      <c r="G2701" s="9">
        <v>1.0000000000000007</v>
      </c>
    </row>
    <row r="2702" spans="2:7" x14ac:dyDescent="0.35">
      <c r="B2702" s="8" t="s">
        <v>897</v>
      </c>
      <c r="C2702" s="10">
        <v>0.44808528158039629</v>
      </c>
      <c r="D2702" s="10">
        <v>0.44600728866006434</v>
      </c>
      <c r="E2702" s="10">
        <v>-2.0779929203319503E-3</v>
      </c>
      <c r="F2702" s="10">
        <v>0.40380736168594156</v>
      </c>
      <c r="G2702" s="10">
        <v>0.50688522773888456</v>
      </c>
    </row>
    <row r="2703" spans="2:7" x14ac:dyDescent="0.35">
      <c r="B2703" s="8" t="s">
        <v>898</v>
      </c>
      <c r="C2703" s="9">
        <v>0.41042341102088981</v>
      </c>
      <c r="D2703" s="9">
        <v>0.40906094802376397</v>
      </c>
      <c r="E2703" s="9">
        <v>-1.3624629971258351E-3</v>
      </c>
      <c r="F2703" s="9">
        <v>0.33220926997572175</v>
      </c>
      <c r="G2703" s="9">
        <v>0.46234722301895254</v>
      </c>
    </row>
    <row r="2704" spans="2:7" x14ac:dyDescent="0.35">
      <c r="B2704" s="8" t="s">
        <v>899</v>
      </c>
      <c r="C2704" s="10">
        <v>0.62679453069679147</v>
      </c>
      <c r="D2704" s="10">
        <v>0.62670031523986658</v>
      </c>
      <c r="E2704" s="10">
        <v>-9.4215456924895413E-5</v>
      </c>
      <c r="F2704" s="10">
        <v>0.56629675555939918</v>
      </c>
      <c r="G2704" s="10">
        <v>0.71458373071932213</v>
      </c>
    </row>
    <row r="2705" spans="2:8" ht="10" customHeight="1" x14ac:dyDescent="0.35"/>
    <row r="2707" spans="2:8" x14ac:dyDescent="0.35">
      <c r="B2707" s="12" t="s">
        <v>393</v>
      </c>
    </row>
    <row r="2708" spans="2:8" ht="5.15" customHeight="1" x14ac:dyDescent="0.35"/>
    <row r="2709" spans="2:8" x14ac:dyDescent="0.35">
      <c r="B2709" s="7" t="s">
        <v>4</v>
      </c>
      <c r="C2709" s="8" t="s">
        <v>894</v>
      </c>
      <c r="D2709" s="8" t="s">
        <v>895</v>
      </c>
      <c r="E2709" s="8" t="s">
        <v>896</v>
      </c>
      <c r="F2709" s="8" t="s">
        <v>897</v>
      </c>
      <c r="G2709" s="8" t="s">
        <v>898</v>
      </c>
      <c r="H2709" s="8" t="s">
        <v>899</v>
      </c>
    </row>
    <row r="2710" spans="2:8" x14ac:dyDescent="0.35">
      <c r="B2710" s="8" t="s">
        <v>394</v>
      </c>
      <c r="C2710" s="9">
        <v>0.37435910750892154</v>
      </c>
      <c r="D2710" s="9">
        <v>0.37595646514426512</v>
      </c>
      <c r="E2710" s="9">
        <v>1.0000000000000004</v>
      </c>
      <c r="F2710" s="9">
        <v>0.40966773191394595</v>
      </c>
      <c r="G2710" s="9">
        <v>0.43390143636850442</v>
      </c>
      <c r="H2710" s="9">
        <v>0.59382843280191111</v>
      </c>
    </row>
    <row r="2711" spans="2:8" x14ac:dyDescent="0.35">
      <c r="B2711" s="8" t="s">
        <v>395</v>
      </c>
      <c r="C2711" s="10">
        <v>0.31739902459812591</v>
      </c>
      <c r="D2711" s="10">
        <v>0.38438384232741629</v>
      </c>
      <c r="E2711" s="10">
        <v>1</v>
      </c>
      <c r="F2711" s="10">
        <v>0.46963614003608362</v>
      </c>
      <c r="G2711" s="10">
        <v>0.37765429533798422</v>
      </c>
      <c r="H2711" s="10">
        <v>0.65499704793531899</v>
      </c>
    </row>
    <row r="2712" spans="2:8" x14ac:dyDescent="0.35">
      <c r="B2712" s="8" t="s">
        <v>396</v>
      </c>
      <c r="C2712" s="9">
        <v>0.36110794532788948</v>
      </c>
      <c r="D2712" s="9">
        <v>0.34759612521208177</v>
      </c>
      <c r="E2712" s="9">
        <v>0.99999999999999956</v>
      </c>
      <c r="F2712" s="9">
        <v>0.46466871218545319</v>
      </c>
      <c r="G2712" s="9">
        <v>0.45144070208356174</v>
      </c>
      <c r="H2712" s="9">
        <v>0.57613054124095131</v>
      </c>
    </row>
    <row r="2713" spans="2:8" x14ac:dyDescent="0.35">
      <c r="B2713" s="8" t="s">
        <v>397</v>
      </c>
      <c r="C2713" s="10">
        <v>0.36127081822871632</v>
      </c>
      <c r="D2713" s="10">
        <v>0.33050914499552952</v>
      </c>
      <c r="E2713" s="10">
        <v>1</v>
      </c>
      <c r="F2713" s="10">
        <v>0.47087967225107369</v>
      </c>
      <c r="G2713" s="10">
        <v>0.40855016986885939</v>
      </c>
      <c r="H2713" s="10">
        <v>0.62687313138059209</v>
      </c>
    </row>
    <row r="2714" spans="2:8" x14ac:dyDescent="0.35">
      <c r="B2714" s="8" t="s">
        <v>398</v>
      </c>
      <c r="C2714" s="9">
        <v>0.3576454884100857</v>
      </c>
      <c r="D2714" s="9">
        <v>0.34944877373546385</v>
      </c>
      <c r="E2714" s="9">
        <v>0.99999999999999956</v>
      </c>
      <c r="F2714" s="9">
        <v>0.43911810740583929</v>
      </c>
      <c r="G2714" s="9">
        <v>0.39986737359867275</v>
      </c>
      <c r="H2714" s="9">
        <v>0.63989543198762111</v>
      </c>
    </row>
    <row r="2715" spans="2:8" x14ac:dyDescent="0.35">
      <c r="B2715" s="8" t="s">
        <v>399</v>
      </c>
      <c r="C2715" s="10">
        <v>0.37596718780028826</v>
      </c>
      <c r="D2715" s="10">
        <v>0.34493983212670098</v>
      </c>
      <c r="E2715" s="10">
        <v>1.0000000000000002</v>
      </c>
      <c r="F2715" s="10">
        <v>0.43384004550210215</v>
      </c>
      <c r="G2715" s="10">
        <v>0.38854328821965856</v>
      </c>
      <c r="H2715" s="10">
        <v>0.66120033427245162</v>
      </c>
    </row>
    <row r="2716" spans="2:8" x14ac:dyDescent="0.35">
      <c r="B2716" s="8" t="s">
        <v>400</v>
      </c>
      <c r="C2716" s="9">
        <v>0.34787001260578354</v>
      </c>
      <c r="D2716" s="9">
        <v>0.39453047249140749</v>
      </c>
      <c r="E2716" s="9">
        <v>0.99999999999999978</v>
      </c>
      <c r="F2716" s="9">
        <v>0.41797992610130097</v>
      </c>
      <c r="G2716" s="9">
        <v>0.39670414903729673</v>
      </c>
      <c r="H2716" s="9">
        <v>0.63637261280283286</v>
      </c>
    </row>
    <row r="2717" spans="2:8" x14ac:dyDescent="0.35">
      <c r="B2717" s="8" t="s">
        <v>401</v>
      </c>
      <c r="C2717" s="10">
        <v>0.33960517065997087</v>
      </c>
      <c r="D2717" s="10">
        <v>0.37509564082587149</v>
      </c>
      <c r="E2717" s="10">
        <v>1</v>
      </c>
      <c r="F2717" s="10">
        <v>0.45792089931242569</v>
      </c>
      <c r="G2717" s="10">
        <v>0.4248454749857879</v>
      </c>
      <c r="H2717" s="10">
        <v>0.60371199284838595</v>
      </c>
    </row>
    <row r="2718" spans="2:8" x14ac:dyDescent="0.35">
      <c r="B2718" s="8" t="s">
        <v>402</v>
      </c>
      <c r="C2718" s="9">
        <v>0.37247803213730402</v>
      </c>
      <c r="D2718" s="9">
        <v>0.39614828508993383</v>
      </c>
      <c r="E2718" s="9">
        <v>0.99999999999999956</v>
      </c>
      <c r="F2718" s="9">
        <v>0.4139263330767447</v>
      </c>
      <c r="G2718" s="9">
        <v>0.43027650312803234</v>
      </c>
      <c r="H2718" s="9">
        <v>0.59870240173400091</v>
      </c>
    </row>
    <row r="2719" spans="2:8" x14ac:dyDescent="0.35">
      <c r="B2719" s="8" t="s">
        <v>403</v>
      </c>
      <c r="C2719" s="10">
        <v>0.32029847521949684</v>
      </c>
      <c r="D2719" s="10">
        <v>0.41788775000655315</v>
      </c>
      <c r="E2719" s="10">
        <v>1.0000000000000007</v>
      </c>
      <c r="F2719" s="10">
        <v>0.43403820232324741</v>
      </c>
      <c r="G2719" s="10">
        <v>0.4323926467542068</v>
      </c>
      <c r="H2719" s="10">
        <v>0.59805540189135853</v>
      </c>
    </row>
    <row r="2720" spans="2:8" x14ac:dyDescent="0.35">
      <c r="B2720" s="8" t="s">
        <v>404</v>
      </c>
      <c r="C2720" s="9">
        <v>0.34620610752277553</v>
      </c>
      <c r="D2720" s="9">
        <v>0.33913366442689519</v>
      </c>
      <c r="E2720" s="9">
        <v>1.0000000000000004</v>
      </c>
      <c r="F2720" s="9">
        <v>0.44555484002646095</v>
      </c>
      <c r="G2720" s="9">
        <v>0.38548983204236148</v>
      </c>
      <c r="H2720" s="9">
        <v>0.64445801277231984</v>
      </c>
    </row>
    <row r="2721" spans="2:8" x14ac:dyDescent="0.35">
      <c r="B2721" s="8" t="s">
        <v>405</v>
      </c>
      <c r="C2721" s="10">
        <v>0.31398629710453629</v>
      </c>
      <c r="D2721" s="10">
        <v>0.39340295737875863</v>
      </c>
      <c r="E2721" s="10">
        <v>0.99999999999999833</v>
      </c>
      <c r="F2721" s="10">
        <v>0.47119782937415167</v>
      </c>
      <c r="G2721" s="10">
        <v>0.40925325275227453</v>
      </c>
      <c r="H2721" s="10">
        <v>0.64096815753194869</v>
      </c>
    </row>
    <row r="2722" spans="2:8" x14ac:dyDescent="0.35">
      <c r="B2722" s="8" t="s">
        <v>406</v>
      </c>
      <c r="C2722" s="9">
        <v>0.31819366233176927</v>
      </c>
      <c r="D2722" s="9">
        <v>0.39489802512415451</v>
      </c>
      <c r="E2722" s="9">
        <v>1</v>
      </c>
      <c r="F2722" s="9">
        <v>0.47152917223339263</v>
      </c>
      <c r="G2722" s="9">
        <v>0.30617815532717196</v>
      </c>
      <c r="H2722" s="9">
        <v>0.74067931775279783</v>
      </c>
    </row>
    <row r="2723" spans="2:8" x14ac:dyDescent="0.35">
      <c r="B2723" s="8" t="s">
        <v>407</v>
      </c>
      <c r="C2723" s="10">
        <v>0.35959437823953899</v>
      </c>
      <c r="D2723" s="10">
        <v>0.32641465518402807</v>
      </c>
      <c r="E2723" s="10">
        <v>1.0000000000000004</v>
      </c>
      <c r="F2723" s="10">
        <v>0.46759688246792908</v>
      </c>
      <c r="G2723" s="10">
        <v>0.35206569545026212</v>
      </c>
      <c r="H2723" s="10">
        <v>0.6838817707295024</v>
      </c>
    </row>
    <row r="2724" spans="2:8" x14ac:dyDescent="0.35">
      <c r="B2724" s="8" t="s">
        <v>408</v>
      </c>
      <c r="C2724" s="9">
        <v>0.3814023132638874</v>
      </c>
      <c r="D2724" s="9">
        <v>0.37742682642325914</v>
      </c>
      <c r="E2724" s="9">
        <v>0.99999999999999956</v>
      </c>
      <c r="F2724" s="9">
        <v>0.40966419700609941</v>
      </c>
      <c r="G2724" s="9">
        <v>0.38335157588167268</v>
      </c>
      <c r="H2724" s="9">
        <v>0.66668940159523482</v>
      </c>
    </row>
    <row r="2725" spans="2:8" x14ac:dyDescent="0.35">
      <c r="B2725" s="8" t="s">
        <v>409</v>
      </c>
      <c r="C2725" s="10">
        <v>0.35101515951096363</v>
      </c>
      <c r="D2725" s="10">
        <v>0.36516322187282763</v>
      </c>
      <c r="E2725" s="10">
        <v>1</v>
      </c>
      <c r="F2725" s="10">
        <v>0.42892382623628994</v>
      </c>
      <c r="G2725" s="10">
        <v>0.4479290856182887</v>
      </c>
      <c r="H2725" s="10">
        <v>0.57971338893358637</v>
      </c>
    </row>
    <row r="2726" spans="2:8" x14ac:dyDescent="0.35">
      <c r="B2726" s="8" t="s">
        <v>410</v>
      </c>
      <c r="C2726" s="9">
        <v>0.36098367946300763</v>
      </c>
      <c r="D2726" s="9">
        <v>0.35177401474955572</v>
      </c>
      <c r="E2726" s="9">
        <v>0.99999999999999989</v>
      </c>
      <c r="F2726" s="9">
        <v>0.46659930301375452</v>
      </c>
      <c r="G2726" s="9">
        <v>0.42292458336757072</v>
      </c>
      <c r="H2726" s="9">
        <v>0.61641255856581356</v>
      </c>
    </row>
    <row r="2727" spans="2:8" x14ac:dyDescent="0.35">
      <c r="B2727" s="8" t="s">
        <v>411</v>
      </c>
      <c r="C2727" s="10">
        <v>0.35268273858972787</v>
      </c>
      <c r="D2727" s="10">
        <v>0.36398032654664469</v>
      </c>
      <c r="E2727" s="10">
        <v>0.99999999999999956</v>
      </c>
      <c r="F2727" s="10">
        <v>0.43520284526267006</v>
      </c>
      <c r="G2727" s="10">
        <v>0.3874648265674927</v>
      </c>
      <c r="H2727" s="10">
        <v>0.65240812959321592</v>
      </c>
    </row>
    <row r="2728" spans="2:8" x14ac:dyDescent="0.35">
      <c r="B2728" s="8" t="s">
        <v>412</v>
      </c>
      <c r="C2728" s="9">
        <v>0.34721942311480475</v>
      </c>
      <c r="D2728" s="9">
        <v>0.39851720223500259</v>
      </c>
      <c r="E2728" s="9">
        <v>0.99999999999999933</v>
      </c>
      <c r="F2728" s="9">
        <v>0.41729104325557603</v>
      </c>
      <c r="G2728" s="9">
        <v>0.40919229757053699</v>
      </c>
      <c r="H2728" s="9">
        <v>0.62587080839433318</v>
      </c>
    </row>
    <row r="2729" spans="2:8" x14ac:dyDescent="0.35">
      <c r="B2729" s="8" t="s">
        <v>413</v>
      </c>
      <c r="C2729" s="10">
        <v>0.33771435227845442</v>
      </c>
      <c r="D2729" s="10">
        <v>0.35988540261163571</v>
      </c>
      <c r="E2729" s="10">
        <v>1.0000000000000004</v>
      </c>
      <c r="F2729" s="10">
        <v>0.4729908112410981</v>
      </c>
      <c r="G2729" s="10">
        <v>0.41100294943688476</v>
      </c>
      <c r="H2729" s="10">
        <v>0.62156803272471139</v>
      </c>
    </row>
    <row r="2730" spans="2:8" x14ac:dyDescent="0.35">
      <c r="B2730" s="8" t="s">
        <v>414</v>
      </c>
      <c r="C2730" s="9">
        <v>0.36576357537326926</v>
      </c>
      <c r="D2730" s="9">
        <v>0.36871791335757426</v>
      </c>
      <c r="E2730" s="9">
        <v>1.0000000000000002</v>
      </c>
      <c r="F2730" s="9">
        <v>0.43974549960043718</v>
      </c>
      <c r="G2730" s="9">
        <v>0.4313674975122731</v>
      </c>
      <c r="H2730" s="9">
        <v>0.60273148322826531</v>
      </c>
    </row>
    <row r="2731" spans="2:8" x14ac:dyDescent="0.35">
      <c r="B2731" s="8" t="s">
        <v>415</v>
      </c>
      <c r="C2731" s="10">
        <v>0.36490377065473623</v>
      </c>
      <c r="D2731" s="10">
        <v>0.39281291237223659</v>
      </c>
      <c r="E2731" s="10">
        <v>0.99999999999999989</v>
      </c>
      <c r="F2731" s="10">
        <v>0.44813559693428701</v>
      </c>
      <c r="G2731" s="10">
        <v>0.44047191620143661</v>
      </c>
      <c r="H2731" s="10">
        <v>0.60183467540359992</v>
      </c>
    </row>
    <row r="2732" spans="2:8" x14ac:dyDescent="0.35">
      <c r="B2732" s="8" t="s">
        <v>416</v>
      </c>
      <c r="C2732" s="9">
        <v>0.3182582907135259</v>
      </c>
      <c r="D2732" s="9">
        <v>0.35563863410639796</v>
      </c>
      <c r="E2732" s="9">
        <v>1.0000000000000004</v>
      </c>
      <c r="F2732" s="9">
        <v>0.4698762377152822</v>
      </c>
      <c r="G2732" s="9">
        <v>0.40003912397648639</v>
      </c>
      <c r="H2732" s="9">
        <v>0.62897307418027848</v>
      </c>
    </row>
    <row r="2733" spans="2:8" x14ac:dyDescent="0.35">
      <c r="B2733" s="8" t="s">
        <v>417</v>
      </c>
      <c r="C2733" s="10">
        <v>0.3477866797509957</v>
      </c>
      <c r="D2733" s="10">
        <v>0.37730432579858758</v>
      </c>
      <c r="E2733" s="10">
        <v>1</v>
      </c>
      <c r="F2733" s="10">
        <v>0.42133624797316366</v>
      </c>
      <c r="G2733" s="10">
        <v>0.44409352191414087</v>
      </c>
      <c r="H2733" s="10">
        <v>0.58200151463781635</v>
      </c>
    </row>
    <row r="2734" spans="2:8" x14ac:dyDescent="0.35">
      <c r="B2734" s="8" t="s">
        <v>418</v>
      </c>
      <c r="C2734" s="9">
        <v>0.36794134791577571</v>
      </c>
      <c r="D2734" s="9">
        <v>0.36500624649795815</v>
      </c>
      <c r="E2734" s="9">
        <v>0.99999999999999978</v>
      </c>
      <c r="F2734" s="9">
        <v>0.44450915749775588</v>
      </c>
      <c r="G2734" s="9">
        <v>0.42040901026647454</v>
      </c>
      <c r="H2734" s="9">
        <v>0.61374704412055747</v>
      </c>
    </row>
    <row r="2735" spans="2:8" x14ac:dyDescent="0.35">
      <c r="B2735" s="8" t="s">
        <v>419</v>
      </c>
      <c r="C2735" s="10">
        <v>0.34437813993254196</v>
      </c>
      <c r="D2735" s="10">
        <v>0.35128507379101764</v>
      </c>
      <c r="E2735" s="10">
        <v>1.0000000000000002</v>
      </c>
      <c r="F2735" s="10">
        <v>0.48508771915792853</v>
      </c>
      <c r="G2735" s="10">
        <v>0.3367693163977431</v>
      </c>
      <c r="H2735" s="10">
        <v>0.70518480991863353</v>
      </c>
    </row>
    <row r="2736" spans="2:8" x14ac:dyDescent="0.35">
      <c r="B2736" s="8" t="s">
        <v>420</v>
      </c>
      <c r="C2736" s="9">
        <v>0.32834070225082201</v>
      </c>
      <c r="D2736" s="9">
        <v>0.4164402159137115</v>
      </c>
      <c r="E2736" s="9">
        <v>1</v>
      </c>
      <c r="F2736" s="9">
        <v>0.45879520811803232</v>
      </c>
      <c r="G2736" s="9">
        <v>0.40091645587122238</v>
      </c>
      <c r="H2736" s="9">
        <v>0.64048796285859655</v>
      </c>
    </row>
    <row r="2737" spans="2:8" x14ac:dyDescent="0.35">
      <c r="B2737" s="8" t="s">
        <v>421</v>
      </c>
      <c r="C2737" s="10">
        <v>0.34668742702019117</v>
      </c>
      <c r="D2737" s="10">
        <v>0.36431600210316373</v>
      </c>
      <c r="E2737" s="10">
        <v>1.0000000000000011</v>
      </c>
      <c r="F2737" s="10">
        <v>0.43428999200396828</v>
      </c>
      <c r="G2737" s="10">
        <v>0.4165583003427315</v>
      </c>
      <c r="H2737" s="10">
        <v>0.61020006298454621</v>
      </c>
    </row>
    <row r="2738" spans="2:8" x14ac:dyDescent="0.35">
      <c r="B2738" s="8" t="s">
        <v>422</v>
      </c>
      <c r="C2738" s="9">
        <v>0.35085826548659249</v>
      </c>
      <c r="D2738" s="9">
        <v>0.36826568683816358</v>
      </c>
      <c r="E2738" s="9">
        <v>1.0000000000000002</v>
      </c>
      <c r="F2738" s="9">
        <v>0.4384961347509686</v>
      </c>
      <c r="G2738" s="9">
        <v>0.39694869804844674</v>
      </c>
      <c r="H2738" s="9">
        <v>0.63808049910523668</v>
      </c>
    </row>
    <row r="2739" spans="2:8" x14ac:dyDescent="0.35">
      <c r="B2739" s="8" t="s">
        <v>423</v>
      </c>
      <c r="C2739" s="10">
        <v>0.35368598682020846</v>
      </c>
      <c r="D2739" s="10">
        <v>0.39095796458479076</v>
      </c>
      <c r="E2739" s="10">
        <v>0.99999999999999989</v>
      </c>
      <c r="F2739" s="10">
        <v>0.4182006408043159</v>
      </c>
      <c r="G2739" s="10">
        <v>0.39766840032420625</v>
      </c>
      <c r="H2739" s="10">
        <v>0.64350874089114019</v>
      </c>
    </row>
    <row r="2740" spans="2:8" x14ac:dyDescent="0.35">
      <c r="B2740" s="8" t="s">
        <v>424</v>
      </c>
      <c r="C2740" s="9">
        <v>0.33551757718090797</v>
      </c>
      <c r="D2740" s="9">
        <v>0.38280157774625306</v>
      </c>
      <c r="E2740" s="9">
        <v>1.0000000000000004</v>
      </c>
      <c r="F2740" s="9">
        <v>0.45933050610754173</v>
      </c>
      <c r="G2740" s="9">
        <v>0.38229439429210532</v>
      </c>
      <c r="H2740" s="9">
        <v>0.64933511872543892</v>
      </c>
    </row>
    <row r="2741" spans="2:8" x14ac:dyDescent="0.35">
      <c r="B2741" s="8" t="s">
        <v>425</v>
      </c>
      <c r="C2741" s="10">
        <v>0.36582450952902312</v>
      </c>
      <c r="D2741" s="10">
        <v>0.31052727254007212</v>
      </c>
      <c r="E2741" s="10">
        <v>1</v>
      </c>
      <c r="F2741" s="10">
        <v>0.48572341109955891</v>
      </c>
      <c r="G2741" s="10">
        <v>0.39453134300453246</v>
      </c>
      <c r="H2741" s="10">
        <v>0.64380541207598418</v>
      </c>
    </row>
    <row r="2742" spans="2:8" x14ac:dyDescent="0.35">
      <c r="B2742" s="8" t="s">
        <v>426</v>
      </c>
      <c r="C2742" s="9">
        <v>0.34569391456860965</v>
      </c>
      <c r="D2742" s="9">
        <v>0.37133799408571644</v>
      </c>
      <c r="E2742" s="9">
        <v>1.0000000000000002</v>
      </c>
      <c r="F2742" s="9">
        <v>0.44051081411710785</v>
      </c>
      <c r="G2742" s="9">
        <v>0.41998045333115963</v>
      </c>
      <c r="H2742" s="9">
        <v>0.60928704801204348</v>
      </c>
    </row>
    <row r="2743" spans="2:8" x14ac:dyDescent="0.35">
      <c r="B2743" s="8" t="s">
        <v>427</v>
      </c>
      <c r="C2743" s="10">
        <v>0.36676313056467519</v>
      </c>
      <c r="D2743" s="10">
        <v>0.39528671355659156</v>
      </c>
      <c r="E2743" s="10">
        <v>0.99999999999999967</v>
      </c>
      <c r="F2743" s="10">
        <v>0.41972992662377462</v>
      </c>
      <c r="G2743" s="10">
        <v>0.43538970403351374</v>
      </c>
      <c r="H2743" s="10">
        <v>0.60065503841793855</v>
      </c>
    </row>
    <row r="2744" spans="2:8" x14ac:dyDescent="0.35">
      <c r="B2744" s="8" t="s">
        <v>428</v>
      </c>
      <c r="C2744" s="9">
        <v>0.40025856120008596</v>
      </c>
      <c r="D2744" s="9">
        <v>0.34435424911037676</v>
      </c>
      <c r="E2744" s="9">
        <v>0.99999999999999978</v>
      </c>
      <c r="F2744" s="9">
        <v>0.41888964578145493</v>
      </c>
      <c r="G2744" s="9">
        <v>0.41564546473830655</v>
      </c>
      <c r="H2744" s="9">
        <v>0.61945571135419908</v>
      </c>
    </row>
    <row r="2745" spans="2:8" x14ac:dyDescent="0.35">
      <c r="B2745" s="8" t="s">
        <v>429</v>
      </c>
      <c r="C2745" s="10">
        <v>0.34444467136662449</v>
      </c>
      <c r="D2745" s="10">
        <v>0.36405224198788333</v>
      </c>
      <c r="E2745" s="10">
        <v>1</v>
      </c>
      <c r="F2745" s="10">
        <v>0.4580198636457567</v>
      </c>
      <c r="G2745" s="10">
        <v>0.42385499911694247</v>
      </c>
      <c r="H2745" s="10">
        <v>0.60209632183301331</v>
      </c>
    </row>
    <row r="2746" spans="2:8" x14ac:dyDescent="0.35">
      <c r="B2746" s="8" t="s">
        <v>430</v>
      </c>
      <c r="C2746" s="9">
        <v>0.31527895636613312</v>
      </c>
      <c r="D2746" s="9">
        <v>0.35552927120359384</v>
      </c>
      <c r="E2746" s="9">
        <v>1</v>
      </c>
      <c r="F2746" s="9">
        <v>0.5054992695641054</v>
      </c>
      <c r="G2746" s="9">
        <v>0.36801149598305893</v>
      </c>
      <c r="H2746" s="9">
        <v>0.67525694749308618</v>
      </c>
    </row>
    <row r="2747" spans="2:8" x14ac:dyDescent="0.35">
      <c r="B2747" s="8" t="s">
        <v>431</v>
      </c>
      <c r="C2747" s="10">
        <v>0.37349774000326075</v>
      </c>
      <c r="D2747" s="10">
        <v>0.33677073867710866</v>
      </c>
      <c r="E2747" s="10">
        <v>0.99999999999999967</v>
      </c>
      <c r="F2747" s="10">
        <v>0.44843678446840279</v>
      </c>
      <c r="G2747" s="10">
        <v>0.44655891789658692</v>
      </c>
      <c r="H2747" s="10">
        <v>0.58628358499632893</v>
      </c>
    </row>
    <row r="2748" spans="2:8" x14ac:dyDescent="0.35">
      <c r="B2748" s="8" t="s">
        <v>432</v>
      </c>
      <c r="C2748" s="9">
        <v>0.37814186096427982</v>
      </c>
      <c r="D2748" s="9">
        <v>0.31695313785236989</v>
      </c>
      <c r="E2748" s="9">
        <v>1.0000000000000002</v>
      </c>
      <c r="F2748" s="9">
        <v>0.46403223033541763</v>
      </c>
      <c r="G2748" s="9">
        <v>0.41914977483833088</v>
      </c>
      <c r="H2748" s="9">
        <v>0.61487646185470546</v>
      </c>
    </row>
    <row r="2749" spans="2:8" x14ac:dyDescent="0.35">
      <c r="B2749" s="8" t="s">
        <v>433</v>
      </c>
      <c r="C2749" s="10">
        <v>0.37678820509066502</v>
      </c>
      <c r="D2749" s="10">
        <v>0.34655101810459493</v>
      </c>
      <c r="E2749" s="10">
        <v>1.0000000000000004</v>
      </c>
      <c r="F2749" s="10">
        <v>0.44979019814172599</v>
      </c>
      <c r="G2749" s="10">
        <v>0.45280389691640799</v>
      </c>
      <c r="H2749" s="10">
        <v>0.57150847077038813</v>
      </c>
    </row>
    <row r="2750" spans="2:8" x14ac:dyDescent="0.35">
      <c r="B2750" s="8" t="s">
        <v>434</v>
      </c>
      <c r="C2750" s="9">
        <v>0.33270609235354925</v>
      </c>
      <c r="D2750" s="9">
        <v>0.42068178894343611</v>
      </c>
      <c r="E2750" s="9">
        <v>0.99999999999999978</v>
      </c>
      <c r="F2750" s="9">
        <v>0.43306366145058123</v>
      </c>
      <c r="G2750" s="9">
        <v>0.34916589561799394</v>
      </c>
      <c r="H2750" s="9">
        <v>0.69621108390932562</v>
      </c>
    </row>
    <row r="2751" spans="2:8" x14ac:dyDescent="0.35">
      <c r="B2751" s="8" t="s">
        <v>435</v>
      </c>
      <c r="C2751" s="10">
        <v>0.34185141804740737</v>
      </c>
      <c r="D2751" s="10">
        <v>0.36579660488568361</v>
      </c>
      <c r="E2751" s="10">
        <v>1.0000000000000002</v>
      </c>
      <c r="F2751" s="10">
        <v>0.4390714128244686</v>
      </c>
      <c r="G2751" s="10">
        <v>0.36807602664235023</v>
      </c>
      <c r="H2751" s="10">
        <v>0.66772624875542541</v>
      </c>
    </row>
    <row r="2752" spans="2:8" x14ac:dyDescent="0.35">
      <c r="B2752" s="8" t="s">
        <v>436</v>
      </c>
      <c r="C2752" s="9">
        <v>0.30245089227905148</v>
      </c>
      <c r="D2752" s="9">
        <v>0.34942905191544454</v>
      </c>
      <c r="E2752" s="9">
        <v>1.0000000000000011</v>
      </c>
      <c r="F2752" s="9">
        <v>0.5153432213882162</v>
      </c>
      <c r="G2752" s="9">
        <v>0.43012997742521836</v>
      </c>
      <c r="H2752" s="9">
        <v>0.58985988139688128</v>
      </c>
    </row>
    <row r="2753" spans="2:8" x14ac:dyDescent="0.35">
      <c r="B2753" s="8" t="s">
        <v>437</v>
      </c>
      <c r="C2753" s="10">
        <v>0.33615368623475539</v>
      </c>
      <c r="D2753" s="10">
        <v>0.35991652033354637</v>
      </c>
      <c r="E2753" s="10">
        <v>0.99999999999999967</v>
      </c>
      <c r="F2753" s="10">
        <v>0.46097438676636499</v>
      </c>
      <c r="G2753" s="10">
        <v>0.44414914951359619</v>
      </c>
      <c r="H2753" s="10">
        <v>0.60151832088897428</v>
      </c>
    </row>
    <row r="2754" spans="2:8" x14ac:dyDescent="0.35">
      <c r="B2754" s="8" t="s">
        <v>438</v>
      </c>
      <c r="C2754" s="9">
        <v>0.33643801437672066</v>
      </c>
      <c r="D2754" s="9">
        <v>0.39432754624698502</v>
      </c>
      <c r="E2754" s="9">
        <v>0.99999999999999767</v>
      </c>
      <c r="F2754" s="9">
        <v>0.44329615908134551</v>
      </c>
      <c r="G2754" s="9">
        <v>0.40900056112711936</v>
      </c>
      <c r="H2754" s="9">
        <v>0.6220110579925523</v>
      </c>
    </row>
    <row r="2755" spans="2:8" x14ac:dyDescent="0.35">
      <c r="B2755" s="8" t="s">
        <v>439</v>
      </c>
      <c r="C2755" s="10">
        <v>0.31115485995203573</v>
      </c>
      <c r="D2755" s="10">
        <v>0.44457721819028095</v>
      </c>
      <c r="E2755" s="10">
        <v>1</v>
      </c>
      <c r="F2755" s="10">
        <v>0.46074372533432634</v>
      </c>
      <c r="G2755" s="10">
        <v>0.40960163952356532</v>
      </c>
      <c r="H2755" s="10">
        <v>0.63124661680440208</v>
      </c>
    </row>
    <row r="2756" spans="2:8" x14ac:dyDescent="0.35">
      <c r="B2756" s="8" t="s">
        <v>440</v>
      </c>
      <c r="C2756" s="9">
        <v>0.36514165446433766</v>
      </c>
      <c r="D2756" s="9">
        <v>0.3389302798697596</v>
      </c>
      <c r="E2756" s="9">
        <v>1.0000000000000002</v>
      </c>
      <c r="F2756" s="9">
        <v>0.47253267266126031</v>
      </c>
      <c r="G2756" s="9">
        <v>0.43829646960229585</v>
      </c>
      <c r="H2756" s="9">
        <v>0.60449971835139416</v>
      </c>
    </row>
    <row r="2757" spans="2:8" x14ac:dyDescent="0.35">
      <c r="B2757" s="8" t="s">
        <v>441</v>
      </c>
      <c r="C2757" s="10">
        <v>0.36291809493185445</v>
      </c>
      <c r="D2757" s="10">
        <v>0.36305243661789105</v>
      </c>
      <c r="E2757" s="10">
        <v>1.0000000000000002</v>
      </c>
      <c r="F2757" s="10">
        <v>0.43692789496983825</v>
      </c>
      <c r="G2757" s="10">
        <v>0.37362197540508951</v>
      </c>
      <c r="H2757" s="10">
        <v>0.67664571607184398</v>
      </c>
    </row>
    <row r="2758" spans="2:8" x14ac:dyDescent="0.35">
      <c r="B2758" s="8" t="s">
        <v>442</v>
      </c>
      <c r="C2758" s="9">
        <v>0.3563402265231973</v>
      </c>
      <c r="D2758" s="9">
        <v>0.35461724643219616</v>
      </c>
      <c r="E2758" s="9">
        <v>0.99999999999999956</v>
      </c>
      <c r="F2758" s="9">
        <v>0.44221501690657827</v>
      </c>
      <c r="G2758" s="9">
        <v>0.38992394521608659</v>
      </c>
      <c r="H2758" s="9">
        <v>0.64642390835295083</v>
      </c>
    </row>
    <row r="2759" spans="2:8" x14ac:dyDescent="0.35">
      <c r="B2759" s="8" t="s">
        <v>443</v>
      </c>
      <c r="C2759" s="10">
        <v>0.34718293874223077</v>
      </c>
      <c r="D2759" s="10">
        <v>0.34723186896175262</v>
      </c>
      <c r="E2759" s="10">
        <v>1.0000000000000002</v>
      </c>
      <c r="F2759" s="10">
        <v>0.44083422534297739</v>
      </c>
      <c r="G2759" s="10">
        <v>0.39247073569455609</v>
      </c>
      <c r="H2759" s="10">
        <v>0.64803232891878659</v>
      </c>
    </row>
    <row r="2760" spans="2:8" x14ac:dyDescent="0.35">
      <c r="B2760" s="8" t="s">
        <v>444</v>
      </c>
      <c r="C2760" s="9">
        <v>0.38476781527712656</v>
      </c>
      <c r="D2760" s="9">
        <v>0.36123868414970778</v>
      </c>
      <c r="E2760" s="9">
        <v>1.0000000000000013</v>
      </c>
      <c r="F2760" s="9">
        <v>0.4147003465425631</v>
      </c>
      <c r="G2760" s="9">
        <v>0.42417547049793747</v>
      </c>
      <c r="H2760" s="9">
        <v>0.61214984174068976</v>
      </c>
    </row>
    <row r="2761" spans="2:8" x14ac:dyDescent="0.35">
      <c r="B2761" s="8" t="s">
        <v>445</v>
      </c>
      <c r="C2761" s="10">
        <v>0.35334266438912704</v>
      </c>
      <c r="D2761" s="10">
        <v>0.38193720440054624</v>
      </c>
      <c r="E2761" s="10">
        <v>0.99999999999999989</v>
      </c>
      <c r="F2761" s="10">
        <v>0.43251097465137384</v>
      </c>
      <c r="G2761" s="10">
        <v>0.40462132991570826</v>
      </c>
      <c r="H2761" s="10">
        <v>0.63303203575101297</v>
      </c>
    </row>
    <row r="2762" spans="2:8" x14ac:dyDescent="0.35">
      <c r="B2762" s="8" t="s">
        <v>446</v>
      </c>
      <c r="C2762" s="9">
        <v>0.36102653145292574</v>
      </c>
      <c r="D2762" s="9">
        <v>0.36567771341357258</v>
      </c>
      <c r="E2762" s="9">
        <v>0.99999999999999967</v>
      </c>
      <c r="F2762" s="9">
        <v>0.43806939487986157</v>
      </c>
      <c r="G2762" s="9">
        <v>0.38973158107795447</v>
      </c>
      <c r="H2762" s="9">
        <v>0.64363980332333659</v>
      </c>
    </row>
    <row r="2763" spans="2:8" x14ac:dyDescent="0.35">
      <c r="B2763" s="8" t="s">
        <v>447</v>
      </c>
      <c r="C2763" s="10">
        <v>0.37784791846505522</v>
      </c>
      <c r="D2763" s="10">
        <v>0.40996101410022706</v>
      </c>
      <c r="E2763" s="10">
        <v>1</v>
      </c>
      <c r="F2763" s="10">
        <v>0.40496126670033655</v>
      </c>
      <c r="G2763" s="10">
        <v>0.43385232540671054</v>
      </c>
      <c r="H2763" s="10">
        <v>0.58836089956518967</v>
      </c>
    </row>
    <row r="2764" spans="2:8" x14ac:dyDescent="0.35">
      <c r="B2764" s="8" t="s">
        <v>448</v>
      </c>
      <c r="C2764" s="9">
        <v>0.36168366979401884</v>
      </c>
      <c r="D2764" s="9">
        <v>0.37429022593094274</v>
      </c>
      <c r="E2764" s="9">
        <v>0.99999999999999734</v>
      </c>
      <c r="F2764" s="9">
        <v>0.42699251718360659</v>
      </c>
      <c r="G2764" s="9">
        <v>0.40581853468720941</v>
      </c>
      <c r="H2764" s="9">
        <v>0.62423821114023115</v>
      </c>
    </row>
    <row r="2765" spans="2:8" x14ac:dyDescent="0.35">
      <c r="B2765" s="8" t="s">
        <v>449</v>
      </c>
      <c r="C2765" s="10">
        <v>0.35345229654202176</v>
      </c>
      <c r="D2765" s="10">
        <v>0.36873452721229316</v>
      </c>
      <c r="E2765" s="10">
        <v>0.99999999999999967</v>
      </c>
      <c r="F2765" s="10">
        <v>0.45483474687287212</v>
      </c>
      <c r="G2765" s="10">
        <v>0.34762338136340293</v>
      </c>
      <c r="H2765" s="10">
        <v>0.69292264464650177</v>
      </c>
    </row>
    <row r="2766" spans="2:8" x14ac:dyDescent="0.35">
      <c r="B2766" s="8" t="s">
        <v>450</v>
      </c>
      <c r="C2766" s="9">
        <v>0.34896342090443733</v>
      </c>
      <c r="D2766" s="9">
        <v>0.36969412533931562</v>
      </c>
      <c r="E2766" s="9">
        <v>0.99999999999999944</v>
      </c>
      <c r="F2766" s="9">
        <v>0.46278486316527928</v>
      </c>
      <c r="G2766" s="9">
        <v>0.36993673801369187</v>
      </c>
      <c r="H2766" s="9">
        <v>0.67786333319242287</v>
      </c>
    </row>
    <row r="2767" spans="2:8" x14ac:dyDescent="0.35">
      <c r="B2767" s="8" t="s">
        <v>451</v>
      </c>
      <c r="C2767" s="10">
        <v>0.33975702469166214</v>
      </c>
      <c r="D2767" s="10">
        <v>0.39088970639370102</v>
      </c>
      <c r="E2767" s="10">
        <v>1</v>
      </c>
      <c r="F2767" s="10">
        <v>0.4520665045542489</v>
      </c>
      <c r="G2767" s="10">
        <v>0.38451388400428477</v>
      </c>
      <c r="H2767" s="10">
        <v>0.65013941351437232</v>
      </c>
    </row>
    <row r="2768" spans="2:8" x14ac:dyDescent="0.35">
      <c r="B2768" s="8" t="s">
        <v>452</v>
      </c>
      <c r="C2768" s="9">
        <v>0.34772979888868599</v>
      </c>
      <c r="D2768" s="9">
        <v>0.37654516682867417</v>
      </c>
      <c r="E2768" s="9">
        <v>0.99999999999999944</v>
      </c>
      <c r="F2768" s="9">
        <v>0.46734410181279884</v>
      </c>
      <c r="G2768" s="9">
        <v>0.4379372708965254</v>
      </c>
      <c r="H2768" s="9">
        <v>0.60088948154027599</v>
      </c>
    </row>
    <row r="2769" spans="2:8" x14ac:dyDescent="0.35">
      <c r="B2769" s="8" t="s">
        <v>453</v>
      </c>
      <c r="C2769" s="10">
        <v>0.38206326578615002</v>
      </c>
      <c r="D2769" s="10">
        <v>0.33284956286532974</v>
      </c>
      <c r="E2769" s="10">
        <v>0.99999999999999967</v>
      </c>
      <c r="F2769" s="10">
        <v>0.4557061996814642</v>
      </c>
      <c r="G2769" s="10">
        <v>0.37358872610978611</v>
      </c>
      <c r="H2769" s="10">
        <v>0.67453022048348821</v>
      </c>
    </row>
    <row r="2770" spans="2:8" x14ac:dyDescent="0.35">
      <c r="B2770" s="8" t="s">
        <v>454</v>
      </c>
      <c r="C2770" s="9">
        <v>0.33306931291203229</v>
      </c>
      <c r="D2770" s="9">
        <v>0.37876118829836164</v>
      </c>
      <c r="E2770" s="9">
        <v>1</v>
      </c>
      <c r="F2770" s="9">
        <v>0.4767946914165993</v>
      </c>
      <c r="G2770" s="9">
        <v>0.41860008664999693</v>
      </c>
      <c r="H2770" s="9">
        <v>0.61264560582945427</v>
      </c>
    </row>
    <row r="2771" spans="2:8" x14ac:dyDescent="0.35">
      <c r="B2771" s="8" t="s">
        <v>455</v>
      </c>
      <c r="C2771" s="10">
        <v>0.37935267133031947</v>
      </c>
      <c r="D2771" s="10">
        <v>0.43301719863464966</v>
      </c>
      <c r="E2771" s="10">
        <v>1</v>
      </c>
      <c r="F2771" s="10">
        <v>0.38260740860993192</v>
      </c>
      <c r="G2771" s="10">
        <v>0.45453124262070993</v>
      </c>
      <c r="H2771" s="10">
        <v>0.57939077094426872</v>
      </c>
    </row>
    <row r="2772" spans="2:8" x14ac:dyDescent="0.35">
      <c r="B2772" s="8" t="s">
        <v>456</v>
      </c>
      <c r="C2772" s="9">
        <v>0.3913326858088535</v>
      </c>
      <c r="D2772" s="9">
        <v>0.32514530758221788</v>
      </c>
      <c r="E2772" s="9">
        <v>1.0000000000000004</v>
      </c>
      <c r="F2772" s="9">
        <v>0.42724782597107458</v>
      </c>
      <c r="G2772" s="9">
        <v>0.43517020566878967</v>
      </c>
      <c r="H2772" s="9">
        <v>0.58841059404813545</v>
      </c>
    </row>
    <row r="2773" spans="2:8" x14ac:dyDescent="0.35">
      <c r="B2773" s="8" t="s">
        <v>457</v>
      </c>
      <c r="C2773" s="10">
        <v>0.35133292826216911</v>
      </c>
      <c r="D2773" s="10">
        <v>0.36236178316154671</v>
      </c>
      <c r="E2773" s="10">
        <v>1.0000000000000007</v>
      </c>
      <c r="F2773" s="10">
        <v>0.41661766774398085</v>
      </c>
      <c r="G2773" s="10">
        <v>0.39760894973958044</v>
      </c>
      <c r="H2773" s="10">
        <v>0.64020417154237252</v>
      </c>
    </row>
    <row r="2774" spans="2:8" x14ac:dyDescent="0.35">
      <c r="B2774" s="8" t="s">
        <v>458</v>
      </c>
      <c r="C2774" s="9">
        <v>0.38835828817227241</v>
      </c>
      <c r="D2774" s="9">
        <v>0.31260586952338154</v>
      </c>
      <c r="E2774" s="9">
        <v>0.99999999999999978</v>
      </c>
      <c r="F2774" s="9">
        <v>0.44298304168308067</v>
      </c>
      <c r="G2774" s="9">
        <v>0.44631994612086456</v>
      </c>
      <c r="H2774" s="9">
        <v>0.58881939270612316</v>
      </c>
    </row>
    <row r="2775" spans="2:8" x14ac:dyDescent="0.35">
      <c r="B2775" s="8" t="s">
        <v>459</v>
      </c>
      <c r="C2775" s="10">
        <v>0.32301058804001592</v>
      </c>
      <c r="D2775" s="10">
        <v>0.39243292381133321</v>
      </c>
      <c r="E2775" s="10">
        <v>1.0000000000000002</v>
      </c>
      <c r="F2775" s="10">
        <v>0.45303429321100541</v>
      </c>
      <c r="G2775" s="10">
        <v>0.37424685987287493</v>
      </c>
      <c r="H2775" s="10">
        <v>0.65756184352950886</v>
      </c>
    </row>
    <row r="2776" spans="2:8" x14ac:dyDescent="0.35">
      <c r="B2776" s="8" t="s">
        <v>460</v>
      </c>
      <c r="C2776" s="9">
        <v>0.3476881595301507</v>
      </c>
      <c r="D2776" s="9">
        <v>0.37332844841191354</v>
      </c>
      <c r="E2776" s="9">
        <v>1.0000000000000053</v>
      </c>
      <c r="F2776" s="9">
        <v>0.43526200777275759</v>
      </c>
      <c r="G2776" s="9">
        <v>0.35117961018368676</v>
      </c>
      <c r="H2776" s="9">
        <v>0.68401829546257742</v>
      </c>
    </row>
    <row r="2777" spans="2:8" x14ac:dyDescent="0.35">
      <c r="B2777" s="8" t="s">
        <v>461</v>
      </c>
      <c r="C2777" s="10">
        <v>0.35840134526522516</v>
      </c>
      <c r="D2777" s="10">
        <v>0.31673372385504472</v>
      </c>
      <c r="E2777" s="10">
        <v>1.0000000000000002</v>
      </c>
      <c r="F2777" s="10">
        <v>0.47076322277431248</v>
      </c>
      <c r="G2777" s="10">
        <v>0.40470567816962244</v>
      </c>
      <c r="H2777" s="10">
        <v>0.6315898477506019</v>
      </c>
    </row>
    <row r="2778" spans="2:8" x14ac:dyDescent="0.35">
      <c r="B2778" s="8" t="s">
        <v>462</v>
      </c>
      <c r="C2778" s="9">
        <v>0.37983794936484483</v>
      </c>
      <c r="D2778" s="9">
        <v>0.3144452506912348</v>
      </c>
      <c r="E2778" s="9">
        <v>0.99999999999999967</v>
      </c>
      <c r="F2778" s="9">
        <v>0.47676316856560763</v>
      </c>
      <c r="G2778" s="9">
        <v>0.41946473044429594</v>
      </c>
      <c r="H2778" s="9">
        <v>0.61123825987817693</v>
      </c>
    </row>
    <row r="2779" spans="2:8" x14ac:dyDescent="0.35">
      <c r="B2779" s="8" t="s">
        <v>463</v>
      </c>
      <c r="C2779" s="10">
        <v>0.37010341933702146</v>
      </c>
      <c r="D2779" s="10">
        <v>0.33947381722029235</v>
      </c>
      <c r="E2779" s="10">
        <v>0.99999999999999978</v>
      </c>
      <c r="F2779" s="10">
        <v>0.45601656390422424</v>
      </c>
      <c r="G2779" s="10">
        <v>0.44205316931549965</v>
      </c>
      <c r="H2779" s="10">
        <v>0.59029466623285887</v>
      </c>
    </row>
    <row r="2780" spans="2:8" x14ac:dyDescent="0.35">
      <c r="B2780" s="8" t="s">
        <v>464</v>
      </c>
      <c r="C2780" s="9">
        <v>0.38545716481686343</v>
      </c>
      <c r="D2780" s="9">
        <v>0.33884127122032626</v>
      </c>
      <c r="E2780" s="9">
        <v>1.0000000000000002</v>
      </c>
      <c r="F2780" s="9">
        <v>0.41812800866308319</v>
      </c>
      <c r="G2780" s="9">
        <v>0.38814162451216205</v>
      </c>
      <c r="H2780" s="9">
        <v>0.65529580466989457</v>
      </c>
    </row>
    <row r="2781" spans="2:8" x14ac:dyDescent="0.35">
      <c r="B2781" s="8" t="s">
        <v>465</v>
      </c>
      <c r="C2781" s="10">
        <v>0.33191277172697553</v>
      </c>
      <c r="D2781" s="10">
        <v>0.35782035984091776</v>
      </c>
      <c r="E2781" s="10">
        <v>1.0000000000000007</v>
      </c>
      <c r="F2781" s="10">
        <v>0.50016509004808063</v>
      </c>
      <c r="G2781" s="10">
        <v>0.3819897407687573</v>
      </c>
      <c r="H2781" s="10">
        <v>0.65537655015009499</v>
      </c>
    </row>
    <row r="2782" spans="2:8" x14ac:dyDescent="0.35">
      <c r="B2782" s="8" t="s">
        <v>466</v>
      </c>
      <c r="C2782" s="9">
        <v>0.34075869998237934</v>
      </c>
      <c r="D2782" s="9">
        <v>0.39275403494922145</v>
      </c>
      <c r="E2782" s="9">
        <v>0.99999999999999989</v>
      </c>
      <c r="F2782" s="9">
        <v>0.44116168498185448</v>
      </c>
      <c r="G2782" s="9">
        <v>0.39527902581081842</v>
      </c>
      <c r="H2782" s="9">
        <v>0.643738814727986</v>
      </c>
    </row>
    <row r="2783" spans="2:8" x14ac:dyDescent="0.35">
      <c r="B2783" s="8" t="s">
        <v>467</v>
      </c>
      <c r="C2783" s="10">
        <v>0.36009702724403364</v>
      </c>
      <c r="D2783" s="10">
        <v>0.36799471477814061</v>
      </c>
      <c r="E2783" s="10">
        <v>0.99999999999999967</v>
      </c>
      <c r="F2783" s="10">
        <v>0.43034366653051626</v>
      </c>
      <c r="G2783" s="10">
        <v>0.37074835826323915</v>
      </c>
      <c r="H2783" s="10">
        <v>0.66717860701520915</v>
      </c>
    </row>
    <row r="2784" spans="2:8" x14ac:dyDescent="0.35">
      <c r="B2784" s="8" t="s">
        <v>468</v>
      </c>
      <c r="C2784" s="9">
        <v>0.34796488752696864</v>
      </c>
      <c r="D2784" s="9">
        <v>0.34008900739517145</v>
      </c>
      <c r="E2784" s="9">
        <v>1.0000000000000007</v>
      </c>
      <c r="F2784" s="9">
        <v>0.43357919044616361</v>
      </c>
      <c r="G2784" s="9">
        <v>0.40824233295043916</v>
      </c>
      <c r="H2784" s="9">
        <v>0.62511431046510624</v>
      </c>
    </row>
    <row r="2785" spans="2:8" x14ac:dyDescent="0.35">
      <c r="B2785" s="8" t="s">
        <v>469</v>
      </c>
      <c r="C2785" s="10">
        <v>0.37142077244994859</v>
      </c>
      <c r="D2785" s="10">
        <v>0.37532977224665148</v>
      </c>
      <c r="E2785" s="10">
        <v>0.99999999999999956</v>
      </c>
      <c r="F2785" s="10">
        <v>0.42369653937589163</v>
      </c>
      <c r="G2785" s="10">
        <v>0.39866377726176871</v>
      </c>
      <c r="H2785" s="10">
        <v>0.62781017165478736</v>
      </c>
    </row>
    <row r="2786" spans="2:8" x14ac:dyDescent="0.35">
      <c r="B2786" s="8" t="s">
        <v>470</v>
      </c>
      <c r="C2786" s="9">
        <v>0.35428258178299971</v>
      </c>
      <c r="D2786" s="9">
        <v>0.44527186277307951</v>
      </c>
      <c r="E2786" s="9">
        <v>1</v>
      </c>
      <c r="F2786" s="9">
        <v>0.38347398424134876</v>
      </c>
      <c r="G2786" s="9">
        <v>0.41161072288929823</v>
      </c>
      <c r="H2786" s="9">
        <v>0.63077112974402072</v>
      </c>
    </row>
    <row r="2787" spans="2:8" x14ac:dyDescent="0.35">
      <c r="B2787" s="8" t="s">
        <v>471</v>
      </c>
      <c r="C2787" s="10">
        <v>0.35281175049761665</v>
      </c>
      <c r="D2787" s="10">
        <v>0.37461046765310485</v>
      </c>
      <c r="E2787" s="10">
        <v>1</v>
      </c>
      <c r="F2787" s="10">
        <v>0.43090306597203287</v>
      </c>
      <c r="G2787" s="10">
        <v>0.42646542920999259</v>
      </c>
      <c r="H2787" s="10">
        <v>0.60205634179393364</v>
      </c>
    </row>
    <row r="2788" spans="2:8" x14ac:dyDescent="0.35">
      <c r="B2788" s="8" t="s">
        <v>472</v>
      </c>
      <c r="C2788" s="9">
        <v>0.37423378434783566</v>
      </c>
      <c r="D2788" s="9">
        <v>0.41829290203814523</v>
      </c>
      <c r="E2788" s="9">
        <v>1.0000000000000004</v>
      </c>
      <c r="F2788" s="9">
        <v>0.38561319929835652</v>
      </c>
      <c r="G2788" s="9">
        <v>0.40710572815230378</v>
      </c>
      <c r="H2788" s="9">
        <v>0.63117173076666944</v>
      </c>
    </row>
    <row r="2789" spans="2:8" x14ac:dyDescent="0.35">
      <c r="B2789" s="8" t="s">
        <v>473</v>
      </c>
      <c r="C2789" s="10">
        <v>0.36470104428172545</v>
      </c>
      <c r="D2789" s="10">
        <v>0.36089565299552406</v>
      </c>
      <c r="E2789" s="10">
        <v>0.99999999999999944</v>
      </c>
      <c r="F2789" s="10">
        <v>0.42248917088745552</v>
      </c>
      <c r="G2789" s="10">
        <v>0.36603578281110077</v>
      </c>
      <c r="H2789" s="10">
        <v>0.66139250606172884</v>
      </c>
    </row>
    <row r="2790" spans="2:8" x14ac:dyDescent="0.35">
      <c r="B2790" s="8" t="s">
        <v>474</v>
      </c>
      <c r="C2790" s="9">
        <v>0.34788421378650353</v>
      </c>
      <c r="D2790" s="9">
        <v>0.36139685090933432</v>
      </c>
      <c r="E2790" s="9">
        <v>0.99999999999999978</v>
      </c>
      <c r="F2790" s="9">
        <v>0.44510795578873313</v>
      </c>
      <c r="G2790" s="9">
        <v>0.41962843965633395</v>
      </c>
      <c r="H2790" s="9">
        <v>0.61313174569063289</v>
      </c>
    </row>
    <row r="2791" spans="2:8" x14ac:dyDescent="0.35">
      <c r="B2791" s="8" t="s">
        <v>475</v>
      </c>
      <c r="C2791" s="10">
        <v>0.28974527515997267</v>
      </c>
      <c r="D2791" s="10">
        <v>0.4171082788218291</v>
      </c>
      <c r="E2791" s="10">
        <v>1</v>
      </c>
      <c r="F2791" s="10">
        <v>0.47687261079721233</v>
      </c>
      <c r="G2791" s="10">
        <v>0.31037879702436977</v>
      </c>
      <c r="H2791" s="10">
        <v>0.73290402597623838</v>
      </c>
    </row>
    <row r="2792" spans="2:8" x14ac:dyDescent="0.35">
      <c r="B2792" s="8" t="s">
        <v>476</v>
      </c>
      <c r="C2792" s="9">
        <v>0.3481377249821237</v>
      </c>
      <c r="D2792" s="9">
        <v>0.33024168055212394</v>
      </c>
      <c r="E2792" s="9">
        <v>0.99999999999999989</v>
      </c>
      <c r="F2792" s="9">
        <v>0.47016573875999579</v>
      </c>
      <c r="G2792" s="9">
        <v>0.43363754817128874</v>
      </c>
      <c r="H2792" s="9">
        <v>0.59417871639548558</v>
      </c>
    </row>
    <row r="2793" spans="2:8" x14ac:dyDescent="0.35">
      <c r="B2793" s="8" t="s">
        <v>477</v>
      </c>
      <c r="C2793" s="10">
        <v>0.35827981572672607</v>
      </c>
      <c r="D2793" s="10">
        <v>0.33961393786712718</v>
      </c>
      <c r="E2793" s="10">
        <v>1</v>
      </c>
      <c r="F2793" s="10">
        <v>0.47310523103412416</v>
      </c>
      <c r="G2793" s="10">
        <v>0.39597654257793397</v>
      </c>
      <c r="H2793" s="10">
        <v>0.64228719578810833</v>
      </c>
    </row>
    <row r="2794" spans="2:8" x14ac:dyDescent="0.35">
      <c r="B2794" s="8" t="s">
        <v>478</v>
      </c>
      <c r="C2794" s="9">
        <v>0.33195379518110246</v>
      </c>
      <c r="D2794" s="9">
        <v>0.39567685697388649</v>
      </c>
      <c r="E2794" s="9">
        <v>0.99999999999999989</v>
      </c>
      <c r="F2794" s="9">
        <v>0.45704914503861266</v>
      </c>
      <c r="G2794" s="9">
        <v>0.36602106981953897</v>
      </c>
      <c r="H2794" s="9">
        <v>0.67396604515683423</v>
      </c>
    </row>
    <row r="2795" spans="2:8" x14ac:dyDescent="0.35">
      <c r="B2795" s="8" t="s">
        <v>479</v>
      </c>
      <c r="C2795" s="10">
        <v>0.3649762449790967</v>
      </c>
      <c r="D2795" s="10">
        <v>0.3528983376612615</v>
      </c>
      <c r="E2795" s="10">
        <v>1</v>
      </c>
      <c r="F2795" s="10">
        <v>0.46255763599523214</v>
      </c>
      <c r="G2795" s="10">
        <v>0.43171745590471655</v>
      </c>
      <c r="H2795" s="10">
        <v>0.59896569775445985</v>
      </c>
    </row>
    <row r="2796" spans="2:8" x14ac:dyDescent="0.35">
      <c r="B2796" s="8" t="s">
        <v>480</v>
      </c>
      <c r="C2796" s="9">
        <v>0.37817139742309341</v>
      </c>
      <c r="D2796" s="9">
        <v>0.33946506830149265</v>
      </c>
      <c r="E2796" s="9">
        <v>1</v>
      </c>
      <c r="F2796" s="9">
        <v>0.45201942019505159</v>
      </c>
      <c r="G2796" s="9">
        <v>0.3892511073169978</v>
      </c>
      <c r="H2796" s="9">
        <v>0.64992604700510259</v>
      </c>
    </row>
    <row r="2797" spans="2:8" x14ac:dyDescent="0.35">
      <c r="B2797" s="8" t="s">
        <v>481</v>
      </c>
      <c r="C2797" s="10">
        <v>0.37835499177106485</v>
      </c>
      <c r="D2797" s="10">
        <v>0.34645599751900952</v>
      </c>
      <c r="E2797" s="10">
        <v>0.99999999999999289</v>
      </c>
      <c r="F2797" s="10">
        <v>0.44129595868572813</v>
      </c>
      <c r="G2797" s="10">
        <v>0.42901507925875837</v>
      </c>
      <c r="H2797" s="10">
        <v>0.6045625508807122</v>
      </c>
    </row>
    <row r="2798" spans="2:8" x14ac:dyDescent="0.35">
      <c r="B2798" s="8" t="s">
        <v>482</v>
      </c>
      <c r="C2798" s="9">
        <v>0.2763891753409437</v>
      </c>
      <c r="D2798" s="9">
        <v>0.43168635877877426</v>
      </c>
      <c r="E2798" s="9">
        <v>1</v>
      </c>
      <c r="F2798" s="9">
        <v>0.45826709172731528</v>
      </c>
      <c r="G2798" s="9">
        <v>0.4075217015383224</v>
      </c>
      <c r="H2798" s="9">
        <v>0.61732490311893462</v>
      </c>
    </row>
    <row r="2799" spans="2:8" x14ac:dyDescent="0.35">
      <c r="B2799" s="8" t="s">
        <v>483</v>
      </c>
      <c r="C2799" s="10">
        <v>0.30314856304189514</v>
      </c>
      <c r="D2799" s="10">
        <v>0.37450865595086436</v>
      </c>
      <c r="E2799" s="10">
        <v>1.0000000000000004</v>
      </c>
      <c r="F2799" s="10">
        <v>0.48621447752814001</v>
      </c>
      <c r="G2799" s="10">
        <v>0.37458883672961013</v>
      </c>
      <c r="H2799" s="10">
        <v>0.6649128483078629</v>
      </c>
    </row>
    <row r="2800" spans="2:8" x14ac:dyDescent="0.35">
      <c r="B2800" s="8" t="s">
        <v>484</v>
      </c>
      <c r="C2800" s="9">
        <v>0.34529633766698098</v>
      </c>
      <c r="D2800" s="9">
        <v>0.39127764149706329</v>
      </c>
      <c r="E2800" s="9">
        <v>0.99999999999999978</v>
      </c>
      <c r="F2800" s="9">
        <v>0.41674587223538001</v>
      </c>
      <c r="G2800" s="9">
        <v>0.37160118457657304</v>
      </c>
      <c r="H2800" s="9">
        <v>0.66416959005928111</v>
      </c>
    </row>
    <row r="2801" spans="2:8" x14ac:dyDescent="0.35">
      <c r="B2801" s="8" t="s">
        <v>485</v>
      </c>
      <c r="C2801" s="10">
        <v>0.34412197624552127</v>
      </c>
      <c r="D2801" s="10">
        <v>0.36699410018626233</v>
      </c>
      <c r="E2801" s="10">
        <v>1.0000000000000002</v>
      </c>
      <c r="F2801" s="10">
        <v>0.45198321858003115</v>
      </c>
      <c r="G2801" s="10">
        <v>0.39077848904284912</v>
      </c>
      <c r="H2801" s="10">
        <v>0.64416683145597531</v>
      </c>
    </row>
    <row r="2802" spans="2:8" x14ac:dyDescent="0.35">
      <c r="B2802" s="8" t="s">
        <v>486</v>
      </c>
      <c r="C2802" s="9">
        <v>0.31430528088736259</v>
      </c>
      <c r="D2802" s="9">
        <v>0.38387991528805598</v>
      </c>
      <c r="E2802" s="9">
        <v>0.99999999999999989</v>
      </c>
      <c r="F2802" s="9">
        <v>0.46035499218917481</v>
      </c>
      <c r="G2802" s="9">
        <v>0.38675196604290951</v>
      </c>
      <c r="H2802" s="9">
        <v>0.65806781049752883</v>
      </c>
    </row>
    <row r="2803" spans="2:8" x14ac:dyDescent="0.35">
      <c r="B2803" s="8" t="s">
        <v>487</v>
      </c>
      <c r="C2803" s="10">
        <v>0.37279254371380116</v>
      </c>
      <c r="D2803" s="10">
        <v>0.35924701575726786</v>
      </c>
      <c r="E2803" s="10">
        <v>1</v>
      </c>
      <c r="F2803" s="10">
        <v>0.44134046987189235</v>
      </c>
      <c r="G2803" s="10">
        <v>0.42532167448149494</v>
      </c>
      <c r="H2803" s="10">
        <v>0.6127799102216166</v>
      </c>
    </row>
    <row r="2804" spans="2:8" x14ac:dyDescent="0.35">
      <c r="B2804" s="8" t="s">
        <v>488</v>
      </c>
      <c r="C2804" s="9">
        <v>0.33709034684724926</v>
      </c>
      <c r="D2804" s="9">
        <v>0.38388994205551619</v>
      </c>
      <c r="E2804" s="9">
        <v>1.0000000000000002</v>
      </c>
      <c r="F2804" s="9">
        <v>0.46481650873921709</v>
      </c>
      <c r="G2804" s="9">
        <v>0.47239254462284219</v>
      </c>
      <c r="H2804" s="9">
        <v>0.55638289076862257</v>
      </c>
    </row>
    <row r="2805" spans="2:8" x14ac:dyDescent="0.35">
      <c r="B2805" s="8" t="s">
        <v>489</v>
      </c>
      <c r="C2805" s="10">
        <v>0.35942157158118349</v>
      </c>
      <c r="D2805" s="10">
        <v>0.38253429831237712</v>
      </c>
      <c r="E2805" s="10">
        <v>0.99999999999999967</v>
      </c>
      <c r="F2805" s="10">
        <v>0.40415387043952261</v>
      </c>
      <c r="G2805" s="10">
        <v>0.43271662764548691</v>
      </c>
      <c r="H2805" s="10">
        <v>0.60461471416376644</v>
      </c>
    </row>
    <row r="2806" spans="2:8" x14ac:dyDescent="0.35">
      <c r="B2806" s="8" t="s">
        <v>490</v>
      </c>
      <c r="C2806" s="9">
        <v>0.35266122974355668</v>
      </c>
      <c r="D2806" s="9">
        <v>0.38184573556589746</v>
      </c>
      <c r="E2806" s="9">
        <v>1.0000000000000002</v>
      </c>
      <c r="F2806" s="9">
        <v>0.43051039064506791</v>
      </c>
      <c r="G2806" s="9">
        <v>0.42580595836693647</v>
      </c>
      <c r="H2806" s="9">
        <v>0.60150782735701158</v>
      </c>
    </row>
    <row r="2807" spans="2:8" x14ac:dyDescent="0.35">
      <c r="B2807" s="8" t="s">
        <v>491</v>
      </c>
      <c r="C2807" s="10">
        <v>0.36181051604203285</v>
      </c>
      <c r="D2807" s="10">
        <v>0.35257345487699965</v>
      </c>
      <c r="E2807" s="10">
        <v>1.0000000000000002</v>
      </c>
      <c r="F2807" s="10">
        <v>0.43757864945462771</v>
      </c>
      <c r="G2807" s="10">
        <v>0.44710026707234896</v>
      </c>
      <c r="H2807" s="10">
        <v>0.57287749023220669</v>
      </c>
    </row>
    <row r="2808" spans="2:8" x14ac:dyDescent="0.35">
      <c r="B2808" s="8" t="s">
        <v>492</v>
      </c>
      <c r="C2808" s="9">
        <v>0.34916300546572598</v>
      </c>
      <c r="D2808" s="9">
        <v>0.34953188037317551</v>
      </c>
      <c r="E2808" s="9">
        <v>1.0000000000000004</v>
      </c>
      <c r="F2808" s="9">
        <v>0.46641717716098824</v>
      </c>
      <c r="G2808" s="9">
        <v>0.39558005461911311</v>
      </c>
      <c r="H2808" s="9">
        <v>0.65126755339350229</v>
      </c>
    </row>
    <row r="2809" spans="2:8" x14ac:dyDescent="0.35">
      <c r="B2809" s="8" t="s">
        <v>493</v>
      </c>
      <c r="C2809" s="10">
        <v>0.35537193909601134</v>
      </c>
      <c r="D2809" s="10">
        <v>0.37601134046768031</v>
      </c>
      <c r="E2809" s="10">
        <v>0.99999999999999956</v>
      </c>
      <c r="F2809" s="10">
        <v>0.40938463678450099</v>
      </c>
      <c r="G2809" s="10">
        <v>0.33220926997572175</v>
      </c>
      <c r="H2809" s="10">
        <v>0.70853473647841858</v>
      </c>
    </row>
    <row r="2810" spans="2:8" x14ac:dyDescent="0.35">
      <c r="B2810" s="8" t="s">
        <v>494</v>
      </c>
      <c r="C2810" s="9">
        <v>0.33761938855186779</v>
      </c>
      <c r="D2810" s="9">
        <v>0.46646795176983852</v>
      </c>
      <c r="E2810" s="9">
        <v>0.99999999999999956</v>
      </c>
      <c r="F2810" s="9">
        <v>0.39061608930994618</v>
      </c>
      <c r="G2810" s="9">
        <v>0.43141366989956131</v>
      </c>
      <c r="H2810" s="9">
        <v>0.60429729450932956</v>
      </c>
    </row>
    <row r="2811" spans="2:8" x14ac:dyDescent="0.35">
      <c r="B2811" s="8" t="s">
        <v>495</v>
      </c>
      <c r="C2811" s="10">
        <v>0.33238460396749353</v>
      </c>
      <c r="D2811" s="10">
        <v>0.34993874644735629</v>
      </c>
      <c r="E2811" s="10">
        <v>1.0000000000000002</v>
      </c>
      <c r="F2811" s="10">
        <v>0.5120731872173645</v>
      </c>
      <c r="G2811" s="10">
        <v>0.3817400670236234</v>
      </c>
      <c r="H2811" s="10">
        <v>0.65890150728038421</v>
      </c>
    </row>
    <row r="2812" spans="2:8" x14ac:dyDescent="0.35">
      <c r="B2812" s="8" t="s">
        <v>496</v>
      </c>
      <c r="C2812" s="9">
        <v>0.3456292198818039</v>
      </c>
      <c r="D2812" s="9">
        <v>0.40758975099868511</v>
      </c>
      <c r="E2812" s="9">
        <v>0.999999999999999</v>
      </c>
      <c r="F2812" s="9">
        <v>0.41749104950952942</v>
      </c>
      <c r="G2812" s="9">
        <v>0.39516119089428081</v>
      </c>
      <c r="H2812" s="9">
        <v>0.64934868467232221</v>
      </c>
    </row>
    <row r="2813" spans="2:8" x14ac:dyDescent="0.35">
      <c r="B2813" s="8" t="s">
        <v>497</v>
      </c>
      <c r="C2813" s="10">
        <v>0.37116608155925029</v>
      </c>
      <c r="D2813" s="10">
        <v>0.35203374143440247</v>
      </c>
      <c r="E2813" s="10">
        <v>1.0000000000000002</v>
      </c>
      <c r="F2813" s="10">
        <v>0.42980103913747625</v>
      </c>
      <c r="G2813" s="10">
        <v>0.36163038742876091</v>
      </c>
      <c r="H2813" s="10">
        <v>0.68621864428458468</v>
      </c>
    </row>
    <row r="2814" spans="2:8" x14ac:dyDescent="0.35">
      <c r="B2814" s="8" t="s">
        <v>498</v>
      </c>
      <c r="C2814" s="9">
        <v>0.36779062330385115</v>
      </c>
      <c r="D2814" s="9">
        <v>0.35319194306772367</v>
      </c>
      <c r="E2814" s="9">
        <v>1</v>
      </c>
      <c r="F2814" s="9">
        <v>0.41077039258492964</v>
      </c>
      <c r="G2814" s="9">
        <v>0.41134693938463196</v>
      </c>
      <c r="H2814" s="9">
        <v>0.61387246685631836</v>
      </c>
    </row>
    <row r="2815" spans="2:8" x14ac:dyDescent="0.35">
      <c r="B2815" s="8" t="s">
        <v>499</v>
      </c>
      <c r="C2815" s="10">
        <v>0.34203483593636119</v>
      </c>
      <c r="D2815" s="10">
        <v>0.38800818684339061</v>
      </c>
      <c r="E2815" s="10">
        <v>1.0000000000000178</v>
      </c>
      <c r="F2815" s="10">
        <v>0.42277180542020298</v>
      </c>
      <c r="G2815" s="10">
        <v>0.37604115460036341</v>
      </c>
      <c r="H2815" s="10">
        <v>0.66731398631270722</v>
      </c>
    </row>
    <row r="2816" spans="2:8" x14ac:dyDescent="0.35">
      <c r="B2816" s="8" t="s">
        <v>500</v>
      </c>
      <c r="C2816" s="9">
        <v>0.35833311025306708</v>
      </c>
      <c r="D2816" s="9">
        <v>0.37857592958421427</v>
      </c>
      <c r="E2816" s="9">
        <v>1.0000000000000002</v>
      </c>
      <c r="F2816" s="9">
        <v>0.45589403419264402</v>
      </c>
      <c r="G2816" s="9">
        <v>0.4366701118867109</v>
      </c>
      <c r="H2816" s="9">
        <v>0.59440988892827185</v>
      </c>
    </row>
    <row r="2817" spans="2:8" x14ac:dyDescent="0.35">
      <c r="B2817" s="8" t="s">
        <v>501</v>
      </c>
      <c r="C2817" s="10">
        <v>0.3412064060701071</v>
      </c>
      <c r="D2817" s="10">
        <v>0.34657289004677627</v>
      </c>
      <c r="E2817" s="10">
        <v>1.0000000000000002</v>
      </c>
      <c r="F2817" s="10">
        <v>0.4864212770913891</v>
      </c>
      <c r="G2817" s="10">
        <v>0.45968363418487374</v>
      </c>
      <c r="H2817" s="10">
        <v>0.57091454013242049</v>
      </c>
    </row>
    <row r="2818" spans="2:8" x14ac:dyDescent="0.35">
      <c r="B2818" s="8" t="s">
        <v>502</v>
      </c>
      <c r="C2818" s="9">
        <v>0.32518462222184347</v>
      </c>
      <c r="D2818" s="9">
        <v>0.40285335707256459</v>
      </c>
      <c r="E2818" s="9">
        <v>1.0000000000000044</v>
      </c>
      <c r="F2818" s="9">
        <v>0.44778410344821473</v>
      </c>
      <c r="G2818" s="9">
        <v>0.38597639181257615</v>
      </c>
      <c r="H2818" s="9">
        <v>0.65283081183947644</v>
      </c>
    </row>
    <row r="2819" spans="2:8" x14ac:dyDescent="0.35">
      <c r="B2819" s="8" t="s">
        <v>503</v>
      </c>
      <c r="C2819" s="10">
        <v>0.37699472215077573</v>
      </c>
      <c r="D2819" s="10">
        <v>0.37971784040053064</v>
      </c>
      <c r="E2819" s="10">
        <v>0.99999999999999922</v>
      </c>
      <c r="F2819" s="10">
        <v>0.40897325430458331</v>
      </c>
      <c r="G2819" s="10">
        <v>0.43389766139682412</v>
      </c>
      <c r="H2819" s="10">
        <v>0.59486452579857552</v>
      </c>
    </row>
    <row r="2820" spans="2:8" x14ac:dyDescent="0.35">
      <c r="B2820" s="8" t="s">
        <v>504</v>
      </c>
      <c r="C2820" s="9">
        <v>0.29397241153834369</v>
      </c>
      <c r="D2820" s="9">
        <v>0.42778201178815478</v>
      </c>
      <c r="E2820" s="9">
        <v>1.0000000000000002</v>
      </c>
      <c r="F2820" s="9">
        <v>0.48303621267227953</v>
      </c>
      <c r="G2820" s="9">
        <v>0.42535886650234506</v>
      </c>
      <c r="H2820" s="9">
        <v>0.61224526214390429</v>
      </c>
    </row>
    <row r="2821" spans="2:8" x14ac:dyDescent="0.35">
      <c r="B2821" s="8" t="s">
        <v>505</v>
      </c>
      <c r="C2821" s="10">
        <v>0.36646749466849515</v>
      </c>
      <c r="D2821" s="10">
        <v>0.35830627922087394</v>
      </c>
      <c r="E2821" s="10">
        <v>1.0000000000000004</v>
      </c>
      <c r="F2821" s="10">
        <v>0.43904427441465232</v>
      </c>
      <c r="G2821" s="10">
        <v>0.40131142977744938</v>
      </c>
      <c r="H2821" s="10">
        <v>0.63920113311874438</v>
      </c>
    </row>
    <row r="2822" spans="2:8" x14ac:dyDescent="0.35">
      <c r="B2822" s="8" t="s">
        <v>506</v>
      </c>
      <c r="C2822" s="9">
        <v>0.39930457584246332</v>
      </c>
      <c r="D2822" s="9">
        <v>0.31968563418192669</v>
      </c>
      <c r="E2822" s="9">
        <v>1.0000000000000002</v>
      </c>
      <c r="F2822" s="9">
        <v>0.44482525662477129</v>
      </c>
      <c r="G2822" s="9">
        <v>0.46958459131891395</v>
      </c>
      <c r="H2822" s="9">
        <v>0.55329412114953058</v>
      </c>
    </row>
    <row r="2823" spans="2:8" x14ac:dyDescent="0.35">
      <c r="B2823" s="8" t="s">
        <v>507</v>
      </c>
      <c r="C2823" s="10">
        <v>0.3718533558075216</v>
      </c>
      <c r="D2823" s="10">
        <v>0.35000843207993704</v>
      </c>
      <c r="E2823" s="10">
        <v>0.99999999999999978</v>
      </c>
      <c r="F2823" s="10">
        <v>0.41236884871862689</v>
      </c>
      <c r="G2823" s="10">
        <v>0.41927040632056334</v>
      </c>
      <c r="H2823" s="10">
        <v>0.62442376655825282</v>
      </c>
    </row>
    <row r="2824" spans="2:8" x14ac:dyDescent="0.35">
      <c r="B2824" s="8" t="s">
        <v>508</v>
      </c>
      <c r="C2824" s="9">
        <v>0.35894245520233958</v>
      </c>
      <c r="D2824" s="9">
        <v>0.34819814873181382</v>
      </c>
      <c r="E2824" s="9">
        <v>0.99999999999999989</v>
      </c>
      <c r="F2824" s="9">
        <v>0.4423228946066175</v>
      </c>
      <c r="G2824" s="9">
        <v>0.39622832941359987</v>
      </c>
      <c r="H2824" s="9">
        <v>0.64151987560999191</v>
      </c>
    </row>
    <row r="2825" spans="2:8" x14ac:dyDescent="0.35">
      <c r="B2825" s="8" t="s">
        <v>509</v>
      </c>
      <c r="C2825" s="10">
        <v>0.32855773571891805</v>
      </c>
      <c r="D2825" s="10">
        <v>0.38180043751321202</v>
      </c>
      <c r="E2825" s="10">
        <v>0.99999999999999989</v>
      </c>
      <c r="F2825" s="10">
        <v>0.44353059878841039</v>
      </c>
      <c r="G2825" s="10">
        <v>0.43215675973560386</v>
      </c>
      <c r="H2825" s="10">
        <v>0.60727947151746964</v>
      </c>
    </row>
    <row r="2826" spans="2:8" x14ac:dyDescent="0.35">
      <c r="B2826" s="8" t="s">
        <v>510</v>
      </c>
      <c r="C2826" s="9">
        <v>0.35453129635781139</v>
      </c>
      <c r="D2826" s="9">
        <v>0.33810751631397812</v>
      </c>
      <c r="E2826" s="9">
        <v>1.0000000000000004</v>
      </c>
      <c r="F2826" s="9">
        <v>0.47252333512497152</v>
      </c>
      <c r="G2826" s="9">
        <v>0.39335110955969738</v>
      </c>
      <c r="H2826" s="9">
        <v>0.64206083084969134</v>
      </c>
    </row>
    <row r="2827" spans="2:8" x14ac:dyDescent="0.35">
      <c r="B2827" s="8" t="s">
        <v>511</v>
      </c>
      <c r="C2827" s="10">
        <v>0.37660402828314998</v>
      </c>
      <c r="D2827" s="10">
        <v>0.36915621234823892</v>
      </c>
      <c r="E2827" s="10">
        <v>0.99999999999999967</v>
      </c>
      <c r="F2827" s="10">
        <v>0.40712324558516005</v>
      </c>
      <c r="G2827" s="10">
        <v>0.43847969367313211</v>
      </c>
      <c r="H2827" s="10">
        <v>0.5930606565035641</v>
      </c>
    </row>
    <row r="2828" spans="2:8" x14ac:dyDescent="0.35">
      <c r="B2828" s="8" t="s">
        <v>512</v>
      </c>
      <c r="C2828" s="9">
        <v>0.33895517234661549</v>
      </c>
      <c r="D2828" s="9">
        <v>0.38394697952768164</v>
      </c>
      <c r="E2828" s="9">
        <v>0.99999999999999967</v>
      </c>
      <c r="F2828" s="9">
        <v>0.44236781710350692</v>
      </c>
      <c r="G2828" s="9">
        <v>0.34775956605930097</v>
      </c>
      <c r="H2828" s="9">
        <v>0.69230709832918136</v>
      </c>
    </row>
    <row r="2829" spans="2:8" x14ac:dyDescent="0.35">
      <c r="B2829" s="8" t="s">
        <v>513</v>
      </c>
      <c r="C2829" s="10">
        <v>0.37924998052898401</v>
      </c>
      <c r="D2829" s="10">
        <v>0.38672619147073306</v>
      </c>
      <c r="E2829" s="10">
        <v>0.99999999999999989</v>
      </c>
      <c r="F2829" s="10">
        <v>0.43318291185544661</v>
      </c>
      <c r="G2829" s="10">
        <v>0.39752677100150285</v>
      </c>
      <c r="H2829" s="10">
        <v>0.63852016715192561</v>
      </c>
    </row>
    <row r="2830" spans="2:8" x14ac:dyDescent="0.35">
      <c r="B2830" s="8" t="s">
        <v>514</v>
      </c>
      <c r="C2830" s="9">
        <v>0.34861745000125427</v>
      </c>
      <c r="D2830" s="9">
        <v>0.35843160157298287</v>
      </c>
      <c r="E2830" s="9">
        <v>1.0000000000000002</v>
      </c>
      <c r="F2830" s="9">
        <v>0.44978791878367358</v>
      </c>
      <c r="G2830" s="9">
        <v>0.42254268322097494</v>
      </c>
      <c r="H2830" s="9">
        <v>0.62023856158491431</v>
      </c>
    </row>
    <row r="2831" spans="2:8" x14ac:dyDescent="0.35">
      <c r="B2831" s="8" t="s">
        <v>515</v>
      </c>
      <c r="C2831" s="10">
        <v>0.30514037982611281</v>
      </c>
      <c r="D2831" s="10">
        <v>0.35467854041675706</v>
      </c>
      <c r="E2831" s="10">
        <v>1.0000000000000031</v>
      </c>
      <c r="F2831" s="10">
        <v>0.486459525687443</v>
      </c>
      <c r="G2831" s="10">
        <v>0.3749226853154411</v>
      </c>
      <c r="H2831" s="10">
        <v>0.66054899507678133</v>
      </c>
    </row>
    <row r="2832" spans="2:8" x14ac:dyDescent="0.35">
      <c r="B2832" s="8" t="s">
        <v>516</v>
      </c>
      <c r="C2832" s="9">
        <v>0.37576099275376568</v>
      </c>
      <c r="D2832" s="9">
        <v>0.35291499048757868</v>
      </c>
      <c r="E2832" s="9">
        <v>1.0000000000000002</v>
      </c>
      <c r="F2832" s="9">
        <v>0.42966482039000053</v>
      </c>
      <c r="G2832" s="9">
        <v>0.39041761912443662</v>
      </c>
      <c r="H2832" s="9">
        <v>0.65591658378386253</v>
      </c>
    </row>
    <row r="2833" spans="2:8" x14ac:dyDescent="0.35">
      <c r="B2833" s="8" t="s">
        <v>517</v>
      </c>
      <c r="C2833" s="10">
        <v>0.34836588856175155</v>
      </c>
      <c r="D2833" s="10">
        <v>0.35357740477610944</v>
      </c>
      <c r="E2833" s="10">
        <v>0.99999999999999967</v>
      </c>
      <c r="F2833" s="10">
        <v>0.46273785996504113</v>
      </c>
      <c r="G2833" s="10">
        <v>0.3997070069585601</v>
      </c>
      <c r="H2833" s="10">
        <v>0.6349096827342936</v>
      </c>
    </row>
    <row r="2834" spans="2:8" x14ac:dyDescent="0.35">
      <c r="B2834" s="8" t="s">
        <v>518</v>
      </c>
      <c r="C2834" s="9">
        <v>0.36657781835994419</v>
      </c>
      <c r="D2834" s="9">
        <v>0.36983770747750799</v>
      </c>
      <c r="E2834" s="9">
        <v>1.0000000000000004</v>
      </c>
      <c r="F2834" s="9">
        <v>0.42409876860288465</v>
      </c>
      <c r="G2834" s="9">
        <v>0.38240783741488577</v>
      </c>
      <c r="H2834" s="9">
        <v>0.66642823016874841</v>
      </c>
    </row>
    <row r="2835" spans="2:8" x14ac:dyDescent="0.35">
      <c r="B2835" s="8" t="s">
        <v>519</v>
      </c>
      <c r="C2835" s="10">
        <v>0.32481972763389738</v>
      </c>
      <c r="D2835" s="10">
        <v>0.39207973975097121</v>
      </c>
      <c r="E2835" s="10">
        <v>1.0000000000000004</v>
      </c>
      <c r="F2835" s="10">
        <v>0.43206556539300384</v>
      </c>
      <c r="G2835" s="10">
        <v>0.4076243486112609</v>
      </c>
      <c r="H2835" s="10">
        <v>0.63036163343970497</v>
      </c>
    </row>
    <row r="2836" spans="2:8" x14ac:dyDescent="0.35">
      <c r="B2836" s="8" t="s">
        <v>520</v>
      </c>
      <c r="C2836" s="9">
        <v>0.34840181293313</v>
      </c>
      <c r="D2836" s="9">
        <v>0.36048223656654638</v>
      </c>
      <c r="E2836" s="9">
        <v>1</v>
      </c>
      <c r="F2836" s="9">
        <v>0.46945055790577472</v>
      </c>
      <c r="G2836" s="9">
        <v>0.41577193707630927</v>
      </c>
      <c r="H2836" s="9">
        <v>0.6203054933495602</v>
      </c>
    </row>
    <row r="2837" spans="2:8" x14ac:dyDescent="0.35">
      <c r="B2837" s="8" t="s">
        <v>521</v>
      </c>
      <c r="C2837" s="10">
        <v>0.36257084175711102</v>
      </c>
      <c r="D2837" s="10">
        <v>0.35148038895390904</v>
      </c>
      <c r="E2837" s="10">
        <v>1.0000000000000002</v>
      </c>
      <c r="F2837" s="10">
        <v>0.46902704986433924</v>
      </c>
      <c r="G2837" s="10">
        <v>0.39413356995302878</v>
      </c>
      <c r="H2837" s="10">
        <v>0.6380729818609342</v>
      </c>
    </row>
    <row r="2838" spans="2:8" x14ac:dyDescent="0.35">
      <c r="B2838" s="8" t="s">
        <v>522</v>
      </c>
      <c r="C2838" s="9">
        <v>0.35171354162008178</v>
      </c>
      <c r="D2838" s="9">
        <v>0.39358047469904589</v>
      </c>
      <c r="E2838" s="9">
        <v>1.0000000000000004</v>
      </c>
      <c r="F2838" s="9">
        <v>0.44101601509888921</v>
      </c>
      <c r="G2838" s="9">
        <v>0.43609078403554996</v>
      </c>
      <c r="H2838" s="9">
        <v>0.62037323684508505</v>
      </c>
    </row>
    <row r="2839" spans="2:8" x14ac:dyDescent="0.35">
      <c r="B2839" s="8" t="s">
        <v>523</v>
      </c>
      <c r="C2839" s="10">
        <v>0.29528090479124358</v>
      </c>
      <c r="D2839" s="10">
        <v>0.39388749688265129</v>
      </c>
      <c r="E2839" s="10">
        <v>0.99999999999999989</v>
      </c>
      <c r="F2839" s="10">
        <v>0.46729285531808695</v>
      </c>
      <c r="G2839" s="10">
        <v>0.41335069156343957</v>
      </c>
      <c r="H2839" s="10">
        <v>0.62418627569933027</v>
      </c>
    </row>
    <row r="2840" spans="2:8" x14ac:dyDescent="0.35">
      <c r="B2840" s="8" t="s">
        <v>524</v>
      </c>
      <c r="C2840" s="9">
        <v>0.35440280615680386</v>
      </c>
      <c r="D2840" s="9">
        <v>0.35890035406696236</v>
      </c>
      <c r="E2840" s="9">
        <v>1.0000000000000004</v>
      </c>
      <c r="F2840" s="9">
        <v>0.47145811238056579</v>
      </c>
      <c r="G2840" s="9">
        <v>0.40399687046533872</v>
      </c>
      <c r="H2840" s="9">
        <v>0.63032175910339494</v>
      </c>
    </row>
    <row r="2841" spans="2:8" x14ac:dyDescent="0.35">
      <c r="B2841" s="8" t="s">
        <v>525</v>
      </c>
      <c r="C2841" s="10">
        <v>0.35959508709450316</v>
      </c>
      <c r="D2841" s="10">
        <v>0.33317847770068093</v>
      </c>
      <c r="E2841" s="10">
        <v>0.99999999999999967</v>
      </c>
      <c r="F2841" s="10">
        <v>0.46736890602679221</v>
      </c>
      <c r="G2841" s="10">
        <v>0.39612365732417615</v>
      </c>
      <c r="H2841" s="10">
        <v>0.6449349843969916</v>
      </c>
    </row>
    <row r="2842" spans="2:8" x14ac:dyDescent="0.35">
      <c r="B2842" s="8" t="s">
        <v>526</v>
      </c>
      <c r="C2842" s="9">
        <v>0.3499555570750093</v>
      </c>
      <c r="D2842" s="9">
        <v>0.35898405408089917</v>
      </c>
      <c r="E2842" s="9">
        <v>1.0000000000000004</v>
      </c>
      <c r="F2842" s="9">
        <v>0.44158562134764306</v>
      </c>
      <c r="G2842" s="9">
        <v>0.37887498642679268</v>
      </c>
      <c r="H2842" s="9">
        <v>0.6547721463356263</v>
      </c>
    </row>
    <row r="2843" spans="2:8" x14ac:dyDescent="0.35">
      <c r="B2843" s="8" t="s">
        <v>527</v>
      </c>
      <c r="C2843" s="10">
        <v>0.36894585906616939</v>
      </c>
      <c r="D2843" s="10">
        <v>0.39763356765713814</v>
      </c>
      <c r="E2843" s="10">
        <v>1</v>
      </c>
      <c r="F2843" s="10">
        <v>0.39106282650837132</v>
      </c>
      <c r="G2843" s="10">
        <v>0.43639583091689843</v>
      </c>
      <c r="H2843" s="10">
        <v>0.60352133573230804</v>
      </c>
    </row>
    <row r="2844" spans="2:8" x14ac:dyDescent="0.35">
      <c r="B2844" s="8" t="s">
        <v>528</v>
      </c>
      <c r="C2844" s="9">
        <v>0.39360446987955994</v>
      </c>
      <c r="D2844" s="9">
        <v>0.34624443434267516</v>
      </c>
      <c r="E2844" s="9">
        <v>0.99999999999999956</v>
      </c>
      <c r="F2844" s="9">
        <v>0.44766730178013453</v>
      </c>
      <c r="G2844" s="9">
        <v>0.37802212541448038</v>
      </c>
      <c r="H2844" s="9">
        <v>0.66219963027564521</v>
      </c>
    </row>
    <row r="2845" spans="2:8" x14ac:dyDescent="0.35">
      <c r="B2845" s="8" t="s">
        <v>529</v>
      </c>
      <c r="C2845" s="10">
        <v>0.35190173855270396</v>
      </c>
      <c r="D2845" s="10">
        <v>0.36172878345966913</v>
      </c>
      <c r="E2845" s="10">
        <v>0.99999999999999989</v>
      </c>
      <c r="F2845" s="10">
        <v>0.43768974795860383</v>
      </c>
      <c r="G2845" s="10">
        <v>0.38230606153286029</v>
      </c>
      <c r="H2845" s="10">
        <v>0.66223017960205122</v>
      </c>
    </row>
    <row r="2846" spans="2:8" x14ac:dyDescent="0.35">
      <c r="B2846" s="8" t="s">
        <v>530</v>
      </c>
      <c r="C2846" s="9">
        <v>0.38058279400216394</v>
      </c>
      <c r="D2846" s="9">
        <v>0.37630455530663542</v>
      </c>
      <c r="E2846" s="9">
        <v>1.0000000000000004</v>
      </c>
      <c r="F2846" s="9">
        <v>0.427691451081333</v>
      </c>
      <c r="G2846" s="9">
        <v>0.43852062625989457</v>
      </c>
      <c r="H2846" s="9">
        <v>0.59476960829952086</v>
      </c>
    </row>
    <row r="2847" spans="2:8" x14ac:dyDescent="0.35">
      <c r="B2847" s="8" t="s">
        <v>531</v>
      </c>
      <c r="C2847" s="10">
        <v>0.38928685096647259</v>
      </c>
      <c r="D2847" s="10">
        <v>0.35762705692073027</v>
      </c>
      <c r="E2847" s="10">
        <v>0.99999999999999978</v>
      </c>
      <c r="F2847" s="10">
        <v>0.41836057284443606</v>
      </c>
      <c r="G2847" s="10">
        <v>0.41840541778299606</v>
      </c>
      <c r="H2847" s="10">
        <v>0.61692582247014605</v>
      </c>
    </row>
    <row r="2848" spans="2:8" x14ac:dyDescent="0.35">
      <c r="B2848" s="8" t="s">
        <v>532</v>
      </c>
      <c r="C2848" s="9">
        <v>0.35525506180526378</v>
      </c>
      <c r="D2848" s="9">
        <v>0.33515165236133199</v>
      </c>
      <c r="E2848" s="9">
        <v>0.99999999999999922</v>
      </c>
      <c r="F2848" s="9">
        <v>0.46400661416385119</v>
      </c>
      <c r="G2848" s="9">
        <v>0.4073217390054194</v>
      </c>
      <c r="H2848" s="9">
        <v>0.63401860406387833</v>
      </c>
    </row>
    <row r="2849" spans="2:8" x14ac:dyDescent="0.35">
      <c r="B2849" s="8" t="s">
        <v>533</v>
      </c>
      <c r="C2849" s="10">
        <v>0.37640745166920109</v>
      </c>
      <c r="D2849" s="10">
        <v>0.34358488156619033</v>
      </c>
      <c r="E2849" s="10">
        <v>1.0000000000000002</v>
      </c>
      <c r="F2849" s="10">
        <v>0.42706564976962708</v>
      </c>
      <c r="G2849" s="10">
        <v>0.39966272430599903</v>
      </c>
      <c r="H2849" s="10">
        <v>0.63917716308590145</v>
      </c>
    </row>
    <row r="2850" spans="2:8" x14ac:dyDescent="0.35">
      <c r="B2850" s="8" t="s">
        <v>534</v>
      </c>
      <c r="C2850" s="9">
        <v>0.36602260015384186</v>
      </c>
      <c r="D2850" s="9">
        <v>0.34115621083485809</v>
      </c>
      <c r="E2850" s="9">
        <v>1</v>
      </c>
      <c r="F2850" s="9">
        <v>0.45775941007637377</v>
      </c>
      <c r="G2850" s="9">
        <v>0.44411291746335074</v>
      </c>
      <c r="H2850" s="9">
        <v>0.58728552269509238</v>
      </c>
    </row>
    <row r="2851" spans="2:8" x14ac:dyDescent="0.35">
      <c r="B2851" s="8" t="s">
        <v>535</v>
      </c>
      <c r="C2851" s="10">
        <v>0.3244516357065268</v>
      </c>
      <c r="D2851" s="10">
        <v>0.38749863410467322</v>
      </c>
      <c r="E2851" s="10">
        <v>0.99999999999999889</v>
      </c>
      <c r="F2851" s="10">
        <v>0.45577695249814659</v>
      </c>
      <c r="G2851" s="10">
        <v>0.39201373069604351</v>
      </c>
      <c r="H2851" s="10">
        <v>0.65250831456237801</v>
      </c>
    </row>
    <row r="2852" spans="2:8" x14ac:dyDescent="0.35">
      <c r="B2852" s="8" t="s">
        <v>536</v>
      </c>
      <c r="C2852" s="9">
        <v>0.36031158843475253</v>
      </c>
      <c r="D2852" s="9">
        <v>0.36206096426051121</v>
      </c>
      <c r="E2852" s="9">
        <v>0.99999999999999956</v>
      </c>
      <c r="F2852" s="9">
        <v>0.4548278505799383</v>
      </c>
      <c r="G2852" s="9">
        <v>0.39875991282061451</v>
      </c>
      <c r="H2852" s="9">
        <v>0.63330506395670638</v>
      </c>
    </row>
    <row r="2853" spans="2:8" x14ac:dyDescent="0.35">
      <c r="B2853" s="8" t="s">
        <v>537</v>
      </c>
      <c r="C2853" s="10">
        <v>0.35344501255654948</v>
      </c>
      <c r="D2853" s="10">
        <v>0.37573118768801661</v>
      </c>
      <c r="E2853" s="10">
        <v>1</v>
      </c>
      <c r="F2853" s="10">
        <v>0.42279171814601568</v>
      </c>
      <c r="G2853" s="10">
        <v>0.39770887719848086</v>
      </c>
      <c r="H2853" s="10">
        <v>0.64220832372659975</v>
      </c>
    </row>
    <row r="2854" spans="2:8" x14ac:dyDescent="0.35">
      <c r="B2854" s="8" t="s">
        <v>538</v>
      </c>
      <c r="C2854" s="9">
        <v>0.34513751881687244</v>
      </c>
      <c r="D2854" s="9">
        <v>0.37560300786684836</v>
      </c>
      <c r="E2854" s="9">
        <v>0.99999999999999978</v>
      </c>
      <c r="F2854" s="9">
        <v>0.42580527833996867</v>
      </c>
      <c r="G2854" s="9">
        <v>0.40555816292198266</v>
      </c>
      <c r="H2854" s="9">
        <v>0.62384246074152683</v>
      </c>
    </row>
    <row r="2855" spans="2:8" x14ac:dyDescent="0.35">
      <c r="B2855" s="8" t="s">
        <v>539</v>
      </c>
      <c r="C2855" s="10">
        <v>0.37544372410203652</v>
      </c>
      <c r="D2855" s="10">
        <v>0.32057504154956118</v>
      </c>
      <c r="E2855" s="10">
        <v>1.0000000000000002</v>
      </c>
      <c r="F2855" s="10">
        <v>0.44505963624747724</v>
      </c>
      <c r="G2855" s="10">
        <v>0.44183446182860753</v>
      </c>
      <c r="H2855" s="10">
        <v>0.58499316464670548</v>
      </c>
    </row>
    <row r="2856" spans="2:8" x14ac:dyDescent="0.35">
      <c r="B2856" s="8" t="s">
        <v>540</v>
      </c>
      <c r="C2856" s="9">
        <v>0.37953810499669544</v>
      </c>
      <c r="D2856" s="9">
        <v>0.39207987906150055</v>
      </c>
      <c r="E2856" s="9">
        <v>0.99999999999999989</v>
      </c>
      <c r="F2856" s="9">
        <v>0.40226396782341556</v>
      </c>
      <c r="G2856" s="9">
        <v>0.42441820514127515</v>
      </c>
      <c r="H2856" s="9">
        <v>0.60368154859079914</v>
      </c>
    </row>
    <row r="2857" spans="2:8" x14ac:dyDescent="0.35">
      <c r="B2857" s="8" t="s">
        <v>541</v>
      </c>
      <c r="C2857" s="10">
        <v>0.35190506585265152</v>
      </c>
      <c r="D2857" s="10">
        <v>0.39006506019398257</v>
      </c>
      <c r="E2857" s="10">
        <v>0.99999999999999967</v>
      </c>
      <c r="F2857" s="10">
        <v>0.44686781591672359</v>
      </c>
      <c r="G2857" s="10">
        <v>0.42593766259760252</v>
      </c>
      <c r="H2857" s="10">
        <v>0.61219184937003601</v>
      </c>
    </row>
    <row r="2858" spans="2:8" x14ac:dyDescent="0.35">
      <c r="B2858" s="8" t="s">
        <v>542</v>
      </c>
      <c r="C2858" s="9">
        <v>0.34992058105324159</v>
      </c>
      <c r="D2858" s="9">
        <v>0.36537237303433645</v>
      </c>
      <c r="E2858" s="9">
        <v>0.99999999999999967</v>
      </c>
      <c r="F2858" s="9">
        <v>0.42263582654425713</v>
      </c>
      <c r="G2858" s="9">
        <v>0.39943544340584441</v>
      </c>
      <c r="H2858" s="9">
        <v>0.6390855625364863</v>
      </c>
    </row>
    <row r="2859" spans="2:8" x14ac:dyDescent="0.35">
      <c r="B2859" s="8" t="s">
        <v>543</v>
      </c>
      <c r="C2859" s="10">
        <v>0.32951988287173728</v>
      </c>
      <c r="D2859" s="10">
        <v>0.37220178895359618</v>
      </c>
      <c r="E2859" s="10">
        <v>0.99999999999999956</v>
      </c>
      <c r="F2859" s="10">
        <v>0.45431777546838392</v>
      </c>
      <c r="G2859" s="10">
        <v>0.35362958023614605</v>
      </c>
      <c r="H2859" s="10">
        <v>0.67900899992240216</v>
      </c>
    </row>
    <row r="2860" spans="2:8" x14ac:dyDescent="0.35">
      <c r="B2860" s="8" t="s">
        <v>544</v>
      </c>
      <c r="C2860" s="9">
        <v>0.36096927019303382</v>
      </c>
      <c r="D2860" s="9">
        <v>0.3569497708240304</v>
      </c>
      <c r="E2860" s="9">
        <v>1</v>
      </c>
      <c r="F2860" s="9">
        <v>0.46946664980575709</v>
      </c>
      <c r="G2860" s="9">
        <v>0.40285734564907133</v>
      </c>
      <c r="H2860" s="9">
        <v>0.62863376281509287</v>
      </c>
    </row>
    <row r="2861" spans="2:8" x14ac:dyDescent="0.35">
      <c r="B2861" s="8" t="s">
        <v>545</v>
      </c>
      <c r="C2861" s="10">
        <v>0.3566918147849184</v>
      </c>
      <c r="D2861" s="10">
        <v>0.37582912648175959</v>
      </c>
      <c r="E2861" s="10">
        <v>0.99999999999999967</v>
      </c>
      <c r="F2861" s="10">
        <v>0.44704497997190124</v>
      </c>
      <c r="G2861" s="10">
        <v>0.44130736883377164</v>
      </c>
      <c r="H2861" s="10">
        <v>0.58747514951572932</v>
      </c>
    </row>
    <row r="2862" spans="2:8" x14ac:dyDescent="0.35">
      <c r="B2862" s="8" t="s">
        <v>546</v>
      </c>
      <c r="C2862" s="9">
        <v>0.38809882341620505</v>
      </c>
      <c r="D2862" s="9">
        <v>0.35561367905637559</v>
      </c>
      <c r="E2862" s="9">
        <v>0.99999999999999978</v>
      </c>
      <c r="F2862" s="9">
        <v>0.42620502686353906</v>
      </c>
      <c r="G2862" s="9">
        <v>0.44676003171352452</v>
      </c>
      <c r="H2862" s="9">
        <v>0.58802306332382226</v>
      </c>
    </row>
    <row r="2863" spans="2:8" x14ac:dyDescent="0.35">
      <c r="B2863" s="8" t="s">
        <v>547</v>
      </c>
      <c r="C2863" s="10">
        <v>0.35224845127305071</v>
      </c>
      <c r="D2863" s="10">
        <v>0.37118068732098675</v>
      </c>
      <c r="E2863" s="10">
        <v>0.99999999999999989</v>
      </c>
      <c r="F2863" s="10">
        <v>0.45471412099540476</v>
      </c>
      <c r="G2863" s="10">
        <v>0.44452353708054981</v>
      </c>
      <c r="H2863" s="10">
        <v>0.58550615061650491</v>
      </c>
    </row>
    <row r="2864" spans="2:8" x14ac:dyDescent="0.35">
      <c r="B2864" s="8" t="s">
        <v>548</v>
      </c>
      <c r="C2864" s="9">
        <v>0.31296913080065963</v>
      </c>
      <c r="D2864" s="9">
        <v>0.38678283680668846</v>
      </c>
      <c r="E2864" s="9">
        <v>0.99999999999999922</v>
      </c>
      <c r="F2864" s="9">
        <v>0.47990711355376214</v>
      </c>
      <c r="G2864" s="9">
        <v>0.32368624426817866</v>
      </c>
      <c r="H2864" s="9">
        <v>0.71919109721521224</v>
      </c>
    </row>
    <row r="2865" spans="2:8" x14ac:dyDescent="0.35">
      <c r="B2865" s="8" t="s">
        <v>549</v>
      </c>
      <c r="C2865" s="10">
        <v>0.35432508397167439</v>
      </c>
      <c r="D2865" s="10">
        <v>0.37681860399513778</v>
      </c>
      <c r="E2865" s="10">
        <v>1.0000000000000009</v>
      </c>
      <c r="F2865" s="10">
        <v>0.45546647676282187</v>
      </c>
      <c r="G2865" s="10">
        <v>0.44057242766804294</v>
      </c>
      <c r="H2865" s="10">
        <v>0.58754137104410586</v>
      </c>
    </row>
    <row r="2866" spans="2:8" x14ac:dyDescent="0.35">
      <c r="B2866" s="8" t="s">
        <v>550</v>
      </c>
      <c r="C2866" s="9">
        <v>0.31256264692778091</v>
      </c>
      <c r="D2866" s="9">
        <v>0.37526344058536631</v>
      </c>
      <c r="E2866" s="9">
        <v>1.0000000000000002</v>
      </c>
      <c r="F2866" s="9">
        <v>0.48136946999672836</v>
      </c>
      <c r="G2866" s="9">
        <v>0.41972385248398941</v>
      </c>
      <c r="H2866" s="9">
        <v>0.6158256736736113</v>
      </c>
    </row>
    <row r="2867" spans="2:8" x14ac:dyDescent="0.35">
      <c r="B2867" s="8" t="s">
        <v>551</v>
      </c>
      <c r="C2867" s="10">
        <v>0.359618184281641</v>
      </c>
      <c r="D2867" s="10">
        <v>0.34905727647362683</v>
      </c>
      <c r="E2867" s="10">
        <v>1.0000000000000002</v>
      </c>
      <c r="F2867" s="10">
        <v>0.45204811160475433</v>
      </c>
      <c r="G2867" s="10">
        <v>0.44030601648054141</v>
      </c>
      <c r="H2867" s="10">
        <v>0.58772845349803771</v>
      </c>
    </row>
    <row r="2868" spans="2:8" x14ac:dyDescent="0.35">
      <c r="B2868" s="8" t="s">
        <v>552</v>
      </c>
      <c r="C2868" s="9">
        <v>0.37736667482040076</v>
      </c>
      <c r="D2868" s="9">
        <v>0.33907937434634916</v>
      </c>
      <c r="E2868" s="9">
        <v>1.0000000000000007</v>
      </c>
      <c r="F2868" s="9">
        <v>0.43882106910613455</v>
      </c>
      <c r="G2868" s="9">
        <v>0.4489749793934168</v>
      </c>
      <c r="H2868" s="9">
        <v>0.57547455849243156</v>
      </c>
    </row>
    <row r="2869" spans="2:8" x14ac:dyDescent="0.35">
      <c r="B2869" s="8" t="s">
        <v>553</v>
      </c>
      <c r="C2869" s="10">
        <v>0.37502281069835341</v>
      </c>
      <c r="D2869" s="10">
        <v>0.37297516163093519</v>
      </c>
      <c r="E2869" s="10">
        <v>1</v>
      </c>
      <c r="F2869" s="10">
        <v>0.42149842956042116</v>
      </c>
      <c r="G2869" s="10">
        <v>0.44555024416952577</v>
      </c>
      <c r="H2869" s="10">
        <v>0.58732389852863098</v>
      </c>
    </row>
    <row r="2870" spans="2:8" x14ac:dyDescent="0.35">
      <c r="B2870" s="8" t="s">
        <v>554</v>
      </c>
      <c r="C2870" s="9">
        <v>0.36874637747231148</v>
      </c>
      <c r="D2870" s="9">
        <v>0.38236034235067606</v>
      </c>
      <c r="E2870" s="9">
        <v>1.0000000000000004</v>
      </c>
      <c r="F2870" s="9">
        <v>0.42665704538297911</v>
      </c>
      <c r="G2870" s="9">
        <v>0.46090348643142909</v>
      </c>
      <c r="H2870" s="9">
        <v>0.57300217748398463</v>
      </c>
    </row>
    <row r="2871" spans="2:8" x14ac:dyDescent="0.35">
      <c r="B2871" s="8" t="s">
        <v>555</v>
      </c>
      <c r="C2871" s="10">
        <v>0.33751066940833518</v>
      </c>
      <c r="D2871" s="10">
        <v>0.38339191921936872</v>
      </c>
      <c r="E2871" s="10">
        <v>0.99999999999999989</v>
      </c>
      <c r="F2871" s="10">
        <v>0.44331393856380907</v>
      </c>
      <c r="G2871" s="10">
        <v>0.40920106164596853</v>
      </c>
      <c r="H2871" s="10">
        <v>0.62779432658975276</v>
      </c>
    </row>
    <row r="2872" spans="2:8" x14ac:dyDescent="0.35">
      <c r="B2872" s="8" t="s">
        <v>556</v>
      </c>
      <c r="C2872" s="9">
        <v>0.36781526508541168</v>
      </c>
      <c r="D2872" s="9">
        <v>0.37354625929804774</v>
      </c>
      <c r="E2872" s="9">
        <v>1.0000000000000002</v>
      </c>
      <c r="F2872" s="9">
        <v>0.44029013921319637</v>
      </c>
      <c r="G2872" s="9">
        <v>0.43284183532494003</v>
      </c>
      <c r="H2872" s="9">
        <v>0.59693108183424115</v>
      </c>
    </row>
    <row r="2873" spans="2:8" x14ac:dyDescent="0.35">
      <c r="B2873" s="8" t="s">
        <v>557</v>
      </c>
      <c r="C2873" s="10">
        <v>0.35374116170916187</v>
      </c>
      <c r="D2873" s="10">
        <v>0.3651441010546147</v>
      </c>
      <c r="E2873" s="10">
        <v>1</v>
      </c>
      <c r="F2873" s="10">
        <v>0.43731210504228052</v>
      </c>
      <c r="G2873" s="10">
        <v>0.42015021854901446</v>
      </c>
      <c r="H2873" s="10">
        <v>0.61489192632092937</v>
      </c>
    </row>
    <row r="2874" spans="2:8" x14ac:dyDescent="0.35">
      <c r="B2874" s="8" t="s">
        <v>558</v>
      </c>
      <c r="C2874" s="9">
        <v>0.35438490569657433</v>
      </c>
      <c r="D2874" s="9">
        <v>0.34353694207407581</v>
      </c>
      <c r="E2874" s="9">
        <v>1.0000000000000002</v>
      </c>
      <c r="F2874" s="9">
        <v>0.45342011864318726</v>
      </c>
      <c r="G2874" s="9">
        <v>0.41112054333992343</v>
      </c>
      <c r="H2874" s="9">
        <v>0.63096751827306397</v>
      </c>
    </row>
    <row r="2875" spans="2:8" x14ac:dyDescent="0.35">
      <c r="B2875" s="8" t="s">
        <v>559</v>
      </c>
      <c r="C2875" s="10">
        <v>0.33372063948331238</v>
      </c>
      <c r="D2875" s="10">
        <v>0.35558750481991969</v>
      </c>
      <c r="E2875" s="10">
        <v>1</v>
      </c>
      <c r="F2875" s="10">
        <v>0.47154685169505922</v>
      </c>
      <c r="G2875" s="10">
        <v>0.38861405077874162</v>
      </c>
      <c r="H2875" s="10">
        <v>0.64331924341564117</v>
      </c>
    </row>
    <row r="2876" spans="2:8" x14ac:dyDescent="0.35">
      <c r="B2876" s="8" t="s">
        <v>560</v>
      </c>
      <c r="C2876" s="9">
        <v>0.37415330036011679</v>
      </c>
      <c r="D2876" s="9">
        <v>0.38346450990123354</v>
      </c>
      <c r="E2876" s="9">
        <v>0.99999999999999911</v>
      </c>
      <c r="F2876" s="9">
        <v>0.40329104208642053</v>
      </c>
      <c r="G2876" s="9">
        <v>0.41821609433638546</v>
      </c>
      <c r="H2876" s="9">
        <v>0.61580968263414759</v>
      </c>
    </row>
    <row r="2877" spans="2:8" x14ac:dyDescent="0.35">
      <c r="B2877" s="8" t="s">
        <v>561</v>
      </c>
      <c r="C2877" s="10">
        <v>0.39222946880415893</v>
      </c>
      <c r="D2877" s="10">
        <v>0.33424648657971218</v>
      </c>
      <c r="E2877" s="10">
        <v>1</v>
      </c>
      <c r="F2877" s="10">
        <v>0.42428455018355427</v>
      </c>
      <c r="G2877" s="10">
        <v>0.41990313043445532</v>
      </c>
      <c r="H2877" s="10">
        <v>0.61328102211618574</v>
      </c>
    </row>
    <row r="2878" spans="2:8" x14ac:dyDescent="0.35">
      <c r="B2878" s="8" t="s">
        <v>562</v>
      </c>
      <c r="C2878" s="9">
        <v>0.35533898468690284</v>
      </c>
      <c r="D2878" s="9">
        <v>0.39797336032536185</v>
      </c>
      <c r="E2878" s="9">
        <v>1</v>
      </c>
      <c r="F2878" s="9">
        <v>0.42288897013376114</v>
      </c>
      <c r="G2878" s="9">
        <v>0.41698982349208552</v>
      </c>
      <c r="H2878" s="9">
        <v>0.62557258764590495</v>
      </c>
    </row>
    <row r="2879" spans="2:8" x14ac:dyDescent="0.35">
      <c r="B2879" s="8" t="s">
        <v>563</v>
      </c>
      <c r="C2879" s="10">
        <v>0.36055919609297882</v>
      </c>
      <c r="D2879" s="10">
        <v>0.36076239551124528</v>
      </c>
      <c r="E2879" s="10">
        <v>0.99999999999999878</v>
      </c>
      <c r="F2879" s="10">
        <v>0.45969631951442452</v>
      </c>
      <c r="G2879" s="10">
        <v>0.37449788249883753</v>
      </c>
      <c r="H2879" s="10">
        <v>0.67693674718506258</v>
      </c>
    </row>
    <row r="2880" spans="2:8" x14ac:dyDescent="0.35">
      <c r="B2880" s="8" t="s">
        <v>564</v>
      </c>
      <c r="C2880" s="9">
        <v>0.32908854084187295</v>
      </c>
      <c r="D2880" s="9">
        <v>0.41516799570907587</v>
      </c>
      <c r="E2880" s="9">
        <v>0.99999999999999734</v>
      </c>
      <c r="F2880" s="9">
        <v>0.40772538630961752</v>
      </c>
      <c r="G2880" s="9">
        <v>0.44648406048789585</v>
      </c>
      <c r="H2880" s="9">
        <v>0.58989136234017847</v>
      </c>
    </row>
    <row r="2881" spans="2:8" x14ac:dyDescent="0.35">
      <c r="B2881" s="8" t="s">
        <v>565</v>
      </c>
      <c r="C2881" s="10">
        <v>0.39574146403159804</v>
      </c>
      <c r="D2881" s="10">
        <v>0.35968964437601192</v>
      </c>
      <c r="E2881" s="10">
        <v>0.99999999999999978</v>
      </c>
      <c r="F2881" s="10">
        <v>0.45375052560833057</v>
      </c>
      <c r="G2881" s="10">
        <v>0.42299874421289846</v>
      </c>
      <c r="H2881" s="10">
        <v>0.62051114520937956</v>
      </c>
    </row>
    <row r="2882" spans="2:8" x14ac:dyDescent="0.35">
      <c r="B2882" s="8" t="s">
        <v>566</v>
      </c>
      <c r="C2882" s="9">
        <v>0.36953156632678852</v>
      </c>
      <c r="D2882" s="9">
        <v>0.40811707514183576</v>
      </c>
      <c r="E2882" s="9">
        <v>0.99999999999999989</v>
      </c>
      <c r="F2882" s="9">
        <v>0.40422802286554732</v>
      </c>
      <c r="G2882" s="9">
        <v>0.46122138191404111</v>
      </c>
      <c r="H2882" s="9">
        <v>0.5672482137166327</v>
      </c>
    </row>
    <row r="2883" spans="2:8" x14ac:dyDescent="0.35">
      <c r="B2883" s="8" t="s">
        <v>567</v>
      </c>
      <c r="C2883" s="10">
        <v>0.37205798190430517</v>
      </c>
      <c r="D2883" s="10">
        <v>0.31616646787806402</v>
      </c>
      <c r="E2883" s="10">
        <v>1.0000000000000002</v>
      </c>
      <c r="F2883" s="10">
        <v>0.49315023698602128</v>
      </c>
      <c r="G2883" s="10">
        <v>0.37717101647228357</v>
      </c>
      <c r="H2883" s="10">
        <v>0.66607998706622407</v>
      </c>
    </row>
    <row r="2884" spans="2:8" x14ac:dyDescent="0.35">
      <c r="B2884" s="8" t="s">
        <v>568</v>
      </c>
      <c r="C2884" s="9">
        <v>0.35784194341559428</v>
      </c>
      <c r="D2884" s="9">
        <v>0.35262038096170972</v>
      </c>
      <c r="E2884" s="9">
        <v>1.0000000000000002</v>
      </c>
      <c r="F2884" s="9">
        <v>0.45037145286127706</v>
      </c>
      <c r="G2884" s="9">
        <v>0.30631809839845914</v>
      </c>
      <c r="H2884" s="9">
        <v>0.7430721905876454</v>
      </c>
    </row>
    <row r="2885" spans="2:8" x14ac:dyDescent="0.35">
      <c r="B2885" s="8" t="s">
        <v>569</v>
      </c>
      <c r="C2885" s="10">
        <v>0.2933557922187538</v>
      </c>
      <c r="D2885" s="10">
        <v>0.37773336462113405</v>
      </c>
      <c r="E2885" s="10">
        <v>1.0000000000000016</v>
      </c>
      <c r="F2885" s="10">
        <v>0.51531546805984019</v>
      </c>
      <c r="G2885" s="10">
        <v>0.39310495242739324</v>
      </c>
      <c r="H2885" s="10">
        <v>0.64882028553422111</v>
      </c>
    </row>
    <row r="2886" spans="2:8" x14ac:dyDescent="0.35">
      <c r="B2886" s="8" t="s">
        <v>570</v>
      </c>
      <c r="C2886" s="9">
        <v>0.37570989332457888</v>
      </c>
      <c r="D2886" s="9">
        <v>0.34254422083053288</v>
      </c>
      <c r="E2886" s="9">
        <v>1.0000000000000007</v>
      </c>
      <c r="F2886" s="9">
        <v>0.46727650170920004</v>
      </c>
      <c r="G2886" s="9">
        <v>0.47600400155466988</v>
      </c>
      <c r="H2886" s="9">
        <v>0.54406945663995754</v>
      </c>
    </row>
    <row r="2887" spans="2:8" x14ac:dyDescent="0.35">
      <c r="B2887" s="8" t="s">
        <v>571</v>
      </c>
      <c r="C2887" s="10">
        <v>0.35989768867115579</v>
      </c>
      <c r="D2887" s="10">
        <v>0.36638083423070278</v>
      </c>
      <c r="E2887" s="10">
        <v>1</v>
      </c>
      <c r="F2887" s="10">
        <v>0.43594224341878096</v>
      </c>
      <c r="G2887" s="10">
        <v>0.34328041500661072</v>
      </c>
      <c r="H2887" s="10">
        <v>0.69842916738784555</v>
      </c>
    </row>
    <row r="2888" spans="2:8" x14ac:dyDescent="0.35">
      <c r="B2888" s="8" t="s">
        <v>572</v>
      </c>
      <c r="C2888" s="9">
        <v>0.30181852745295196</v>
      </c>
      <c r="D2888" s="9">
        <v>0.44816574785436253</v>
      </c>
      <c r="E2888" s="9">
        <v>0.99999999999999956</v>
      </c>
      <c r="F2888" s="9">
        <v>0.42552433184263649</v>
      </c>
      <c r="G2888" s="9">
        <v>0.36814710595791256</v>
      </c>
      <c r="H2888" s="9">
        <v>0.68245467698624762</v>
      </c>
    </row>
    <row r="2889" spans="2:8" x14ac:dyDescent="0.35">
      <c r="B2889" s="8" t="s">
        <v>573</v>
      </c>
      <c r="C2889" s="10">
        <v>0.35592142596681603</v>
      </c>
      <c r="D2889" s="10">
        <v>0.37029334811033132</v>
      </c>
      <c r="E2889" s="10">
        <v>1.0000000000000004</v>
      </c>
      <c r="F2889" s="10">
        <v>0.43378430907296295</v>
      </c>
      <c r="G2889" s="10">
        <v>0.3957463386556081</v>
      </c>
      <c r="H2889" s="10">
        <v>0.64625366781704185</v>
      </c>
    </row>
    <row r="2890" spans="2:8" x14ac:dyDescent="0.35">
      <c r="B2890" s="8" t="s">
        <v>574</v>
      </c>
      <c r="C2890" s="9">
        <v>0.31374733069149524</v>
      </c>
      <c r="D2890" s="9">
        <v>0.38733539084845747</v>
      </c>
      <c r="E2890" s="9">
        <v>0.99999999999999967</v>
      </c>
      <c r="F2890" s="9">
        <v>0.46664562530863746</v>
      </c>
      <c r="G2890" s="9">
        <v>0.39711802710796745</v>
      </c>
      <c r="H2890" s="9">
        <v>0.64731505877778928</v>
      </c>
    </row>
    <row r="2891" spans="2:8" x14ac:dyDescent="0.35">
      <c r="B2891" s="8" t="s">
        <v>575</v>
      </c>
      <c r="C2891" s="10">
        <v>0.33083899155840019</v>
      </c>
      <c r="D2891" s="10">
        <v>0.37105318625460049</v>
      </c>
      <c r="E2891" s="10">
        <v>1.0000000000000002</v>
      </c>
      <c r="F2891" s="10">
        <v>0.45670118419251371</v>
      </c>
      <c r="G2891" s="10">
        <v>0.43355473839490755</v>
      </c>
      <c r="H2891" s="10">
        <v>0.60446531758325828</v>
      </c>
    </row>
    <row r="2892" spans="2:8" x14ac:dyDescent="0.35">
      <c r="B2892" s="8" t="s">
        <v>576</v>
      </c>
      <c r="C2892" s="9">
        <v>0.37357691404022492</v>
      </c>
      <c r="D2892" s="9">
        <v>0.39565750483867601</v>
      </c>
      <c r="E2892" s="9">
        <v>1</v>
      </c>
      <c r="F2892" s="9">
        <v>0.4120306528071459</v>
      </c>
      <c r="G2892" s="9">
        <v>0.42897687349496549</v>
      </c>
      <c r="H2892" s="9">
        <v>0.60201043467589022</v>
      </c>
    </row>
    <row r="2893" spans="2:8" x14ac:dyDescent="0.35">
      <c r="B2893" s="8" t="s">
        <v>577</v>
      </c>
      <c r="C2893" s="10">
        <v>0.35290320982228995</v>
      </c>
      <c r="D2893" s="10">
        <v>0.32581366131453859</v>
      </c>
      <c r="E2893" s="10">
        <v>0.99999999999999956</v>
      </c>
      <c r="F2893" s="10">
        <v>0.48027740270606567</v>
      </c>
      <c r="G2893" s="10">
        <v>0.34510574408458844</v>
      </c>
      <c r="H2893" s="10">
        <v>0.68806491757377375</v>
      </c>
    </row>
    <row r="2894" spans="2:8" x14ac:dyDescent="0.35">
      <c r="B2894" s="8" t="s">
        <v>578</v>
      </c>
      <c r="C2894" s="9">
        <v>0.35916051037253038</v>
      </c>
      <c r="D2894" s="9">
        <v>0.34775957837397314</v>
      </c>
      <c r="E2894" s="9">
        <v>0.99999999999999956</v>
      </c>
      <c r="F2894" s="9">
        <v>0.43652801142757952</v>
      </c>
      <c r="G2894" s="9">
        <v>0.46751829585627497</v>
      </c>
      <c r="H2894" s="9">
        <v>0.561661728274509</v>
      </c>
    </row>
    <row r="2895" spans="2:8" x14ac:dyDescent="0.35">
      <c r="B2895" s="8" t="s">
        <v>579</v>
      </c>
      <c r="C2895" s="10">
        <v>0.37155294142380446</v>
      </c>
      <c r="D2895" s="10">
        <v>0.3543600746166603</v>
      </c>
      <c r="E2895" s="10">
        <v>0.99999999999999967</v>
      </c>
      <c r="F2895" s="10">
        <v>0.42696637642442431</v>
      </c>
      <c r="G2895" s="10">
        <v>0.38754584603283926</v>
      </c>
      <c r="H2895" s="10">
        <v>0.65263740474091458</v>
      </c>
    </row>
    <row r="2896" spans="2:8" x14ac:dyDescent="0.35">
      <c r="B2896" s="8" t="s">
        <v>580</v>
      </c>
      <c r="C2896" s="9">
        <v>0.37452029378109658</v>
      </c>
      <c r="D2896" s="9">
        <v>0.36364478079765328</v>
      </c>
      <c r="E2896" s="9">
        <v>1.0000000000000002</v>
      </c>
      <c r="F2896" s="9">
        <v>0.41892215015758177</v>
      </c>
      <c r="G2896" s="9">
        <v>0.42920799974052315</v>
      </c>
      <c r="H2896" s="9">
        <v>0.60734083017210039</v>
      </c>
    </row>
    <row r="2897" spans="2:8" x14ac:dyDescent="0.35">
      <c r="B2897" s="8" t="s">
        <v>581</v>
      </c>
      <c r="C2897" s="10">
        <v>0.34259019958275416</v>
      </c>
      <c r="D2897" s="10">
        <v>0.37766249111158695</v>
      </c>
      <c r="E2897" s="10">
        <v>0.99999999999999878</v>
      </c>
      <c r="F2897" s="10">
        <v>0.42188005135302581</v>
      </c>
      <c r="G2897" s="10">
        <v>0.45044191742627654</v>
      </c>
      <c r="H2897" s="10">
        <v>0.5819026151632869</v>
      </c>
    </row>
    <row r="2898" spans="2:8" x14ac:dyDescent="0.35">
      <c r="B2898" s="8" t="s">
        <v>582</v>
      </c>
      <c r="C2898" s="9">
        <v>0.36811568294794955</v>
      </c>
      <c r="D2898" s="9">
        <v>0.35700959189996434</v>
      </c>
      <c r="E2898" s="9">
        <v>1.0000000000000007</v>
      </c>
      <c r="F2898" s="9">
        <v>0.45036192853692641</v>
      </c>
      <c r="G2898" s="9">
        <v>0.42301013864139331</v>
      </c>
      <c r="H2898" s="9">
        <v>0.61964914816416283</v>
      </c>
    </row>
    <row r="2899" spans="2:8" x14ac:dyDescent="0.35">
      <c r="B2899" s="8" t="s">
        <v>583</v>
      </c>
      <c r="C2899" s="10">
        <v>0.34103192369960883</v>
      </c>
      <c r="D2899" s="10">
        <v>0.38725785737830137</v>
      </c>
      <c r="E2899" s="10">
        <v>1.0000000000000004</v>
      </c>
      <c r="F2899" s="10">
        <v>0.4381156046259943</v>
      </c>
      <c r="G2899" s="10">
        <v>0.36941860611398525</v>
      </c>
      <c r="H2899" s="10">
        <v>0.67319752692998946</v>
      </c>
    </row>
    <row r="2900" spans="2:8" x14ac:dyDescent="0.35">
      <c r="B2900" s="8" t="s">
        <v>584</v>
      </c>
      <c r="C2900" s="9">
        <v>0.33544192933598954</v>
      </c>
      <c r="D2900" s="9">
        <v>0.3576738287209581</v>
      </c>
      <c r="E2900" s="9">
        <v>0.99999999999999967</v>
      </c>
      <c r="F2900" s="9">
        <v>0.45306894791233204</v>
      </c>
      <c r="G2900" s="9">
        <v>0.40721175976402907</v>
      </c>
      <c r="H2900" s="9">
        <v>0.62099990677192685</v>
      </c>
    </row>
    <row r="2901" spans="2:8" x14ac:dyDescent="0.35">
      <c r="B2901" s="8" t="s">
        <v>585</v>
      </c>
      <c r="C2901" s="10">
        <v>0.35337196106415864</v>
      </c>
      <c r="D2901" s="10">
        <v>0.3379588329321298</v>
      </c>
      <c r="E2901" s="10">
        <v>1.0000000000000002</v>
      </c>
      <c r="F2901" s="10">
        <v>0.4616246560786203</v>
      </c>
      <c r="G2901" s="10">
        <v>0.42359039325414988</v>
      </c>
      <c r="H2901" s="10">
        <v>0.61489956529015277</v>
      </c>
    </row>
    <row r="2902" spans="2:8" x14ac:dyDescent="0.35">
      <c r="B2902" s="8" t="s">
        <v>586</v>
      </c>
      <c r="C2902" s="9">
        <v>0.33922899212126256</v>
      </c>
      <c r="D2902" s="9">
        <v>0.36809548559028898</v>
      </c>
      <c r="E2902" s="9">
        <v>0.99999999999999978</v>
      </c>
      <c r="F2902" s="9">
        <v>0.44321195923883738</v>
      </c>
      <c r="G2902" s="9">
        <v>0.42606557063927203</v>
      </c>
      <c r="H2902" s="9">
        <v>0.60860051309211349</v>
      </c>
    </row>
    <row r="2903" spans="2:8" x14ac:dyDescent="0.35">
      <c r="B2903" s="8" t="s">
        <v>587</v>
      </c>
      <c r="C2903" s="10">
        <v>0.32752907408938492</v>
      </c>
      <c r="D2903" s="10">
        <v>0.40811071135382859</v>
      </c>
      <c r="E2903" s="10">
        <v>1</v>
      </c>
      <c r="F2903" s="10">
        <v>0.44089960036374726</v>
      </c>
      <c r="G2903" s="10">
        <v>0.41953544012333049</v>
      </c>
      <c r="H2903" s="10">
        <v>0.6195513827332787</v>
      </c>
    </row>
    <row r="2904" spans="2:8" x14ac:dyDescent="0.35">
      <c r="B2904" s="8" t="s">
        <v>588</v>
      </c>
      <c r="C2904" s="9">
        <v>0.37680842186224639</v>
      </c>
      <c r="D2904" s="9">
        <v>0.31491920426529851</v>
      </c>
      <c r="E2904" s="9">
        <v>1</v>
      </c>
      <c r="F2904" s="9">
        <v>0.45297529078172566</v>
      </c>
      <c r="G2904" s="9">
        <v>0.41202490885936771</v>
      </c>
      <c r="H2904" s="9">
        <v>0.61983417156547183</v>
      </c>
    </row>
    <row r="2905" spans="2:8" x14ac:dyDescent="0.35">
      <c r="B2905" s="8" t="s">
        <v>589</v>
      </c>
      <c r="C2905" s="10">
        <v>0.35924582972592478</v>
      </c>
      <c r="D2905" s="10">
        <v>0.42213594190473813</v>
      </c>
      <c r="E2905" s="10">
        <v>0.99999999999999967</v>
      </c>
      <c r="F2905" s="10">
        <v>0.40380736168594156</v>
      </c>
      <c r="G2905" s="10">
        <v>0.38908236336501301</v>
      </c>
      <c r="H2905" s="10">
        <v>0.64851675967886824</v>
      </c>
    </row>
    <row r="2906" spans="2:8" x14ac:dyDescent="0.35">
      <c r="B2906" s="8" t="s">
        <v>590</v>
      </c>
      <c r="C2906" s="9">
        <v>0.35658504239832595</v>
      </c>
      <c r="D2906" s="9">
        <v>0.34698922383583725</v>
      </c>
      <c r="E2906" s="9">
        <v>0.99999999999999989</v>
      </c>
      <c r="F2906" s="9">
        <v>0.45526714491619019</v>
      </c>
      <c r="G2906" s="9">
        <v>0.43072855875406751</v>
      </c>
      <c r="H2906" s="9">
        <v>0.60092969360786108</v>
      </c>
    </row>
    <row r="2907" spans="2:8" x14ac:dyDescent="0.35">
      <c r="B2907" s="8" t="s">
        <v>591</v>
      </c>
      <c r="C2907" s="10">
        <v>0.37655385780305495</v>
      </c>
      <c r="D2907" s="10">
        <v>0.33688699316578857</v>
      </c>
      <c r="E2907" s="10">
        <v>1</v>
      </c>
      <c r="F2907" s="10">
        <v>0.44275645986539158</v>
      </c>
      <c r="G2907" s="10">
        <v>0.45052776656936272</v>
      </c>
      <c r="H2907" s="10">
        <v>0.58514935079644104</v>
      </c>
    </row>
    <row r="2908" spans="2:8" x14ac:dyDescent="0.35">
      <c r="B2908" s="8" t="s">
        <v>592</v>
      </c>
      <c r="C2908" s="9">
        <v>0.34310383459002869</v>
      </c>
      <c r="D2908" s="9">
        <v>0.34667208482868123</v>
      </c>
      <c r="E2908" s="9">
        <v>1.0000000000000002</v>
      </c>
      <c r="F2908" s="9">
        <v>0.46985440674137513</v>
      </c>
      <c r="G2908" s="9">
        <v>0.40072459538198119</v>
      </c>
      <c r="H2908" s="9">
        <v>0.639017755724548</v>
      </c>
    </row>
    <row r="2909" spans="2:8" x14ac:dyDescent="0.35">
      <c r="B2909" s="8" t="s">
        <v>593</v>
      </c>
      <c r="C2909" s="10">
        <v>0.39145437426939211</v>
      </c>
      <c r="D2909" s="10">
        <v>0.35481141538318589</v>
      </c>
      <c r="E2909" s="10">
        <v>0.99999999999999944</v>
      </c>
      <c r="F2909" s="10">
        <v>0.40900401438517631</v>
      </c>
      <c r="G2909" s="10">
        <v>0.46008807177301647</v>
      </c>
      <c r="H2909" s="10">
        <v>0.56567183000459165</v>
      </c>
    </row>
    <row r="2910" spans="2:8" x14ac:dyDescent="0.35">
      <c r="B2910" s="8" t="s">
        <v>594</v>
      </c>
      <c r="C2910" s="9">
        <v>0.33200092256235086</v>
      </c>
      <c r="D2910" s="9">
        <v>0.37315957478194922</v>
      </c>
      <c r="E2910" s="9">
        <v>0.99999999999999978</v>
      </c>
      <c r="F2910" s="9">
        <v>0.4368861455038473</v>
      </c>
      <c r="G2910" s="9">
        <v>0.43302775004701788</v>
      </c>
      <c r="H2910" s="9">
        <v>0.59832532826160512</v>
      </c>
    </row>
    <row r="2911" spans="2:8" x14ac:dyDescent="0.35">
      <c r="B2911" s="8" t="s">
        <v>595</v>
      </c>
      <c r="C2911" s="10">
        <v>0.3883248984246736</v>
      </c>
      <c r="D2911" s="10">
        <v>0.34621722398311328</v>
      </c>
      <c r="E2911" s="10">
        <v>1</v>
      </c>
      <c r="F2911" s="10">
        <v>0.43053633701775257</v>
      </c>
      <c r="G2911" s="10">
        <v>0.3744370946508444</v>
      </c>
      <c r="H2911" s="10">
        <v>0.67168099504036594</v>
      </c>
    </row>
    <row r="2912" spans="2:8" x14ac:dyDescent="0.35">
      <c r="B2912" s="8" t="s">
        <v>596</v>
      </c>
      <c r="C2912" s="9">
        <v>0.35965626809837731</v>
      </c>
      <c r="D2912" s="9">
        <v>0.4115429502393379</v>
      </c>
      <c r="E2912" s="9">
        <v>1.0000000000000004</v>
      </c>
      <c r="F2912" s="9">
        <v>0.40281757261870149</v>
      </c>
      <c r="G2912" s="9">
        <v>0.44953997376533267</v>
      </c>
      <c r="H2912" s="9">
        <v>0.582021449753089</v>
      </c>
    </row>
    <row r="2913" spans="2:8" x14ac:dyDescent="0.35">
      <c r="B2913" s="8" t="s">
        <v>597</v>
      </c>
      <c r="C2913" s="10">
        <v>0.35961447327722346</v>
      </c>
      <c r="D2913" s="10">
        <v>0.34607258950669179</v>
      </c>
      <c r="E2913" s="10">
        <v>1.0000000000000009</v>
      </c>
      <c r="F2913" s="10">
        <v>0.44878012824953512</v>
      </c>
      <c r="G2913" s="10">
        <v>0.36262588725872724</v>
      </c>
      <c r="H2913" s="10">
        <v>0.66849531525895756</v>
      </c>
    </row>
    <row r="2914" spans="2:8" x14ac:dyDescent="0.35">
      <c r="B2914" s="8" t="s">
        <v>598</v>
      </c>
      <c r="C2914" s="9">
        <v>0.32654864341538847</v>
      </c>
      <c r="D2914" s="9">
        <v>0.36986007491995759</v>
      </c>
      <c r="E2914" s="9">
        <v>0.99999999999999989</v>
      </c>
      <c r="F2914" s="9">
        <v>0.4915042864170549</v>
      </c>
      <c r="G2914" s="9">
        <v>0.36818253212936802</v>
      </c>
      <c r="H2914" s="9">
        <v>0.67040412712082253</v>
      </c>
    </row>
    <row r="2915" spans="2:8" x14ac:dyDescent="0.35">
      <c r="B2915" s="8" t="s">
        <v>599</v>
      </c>
      <c r="C2915" s="10">
        <v>0.38190424111384785</v>
      </c>
      <c r="D2915" s="10">
        <v>0.33507168464039089</v>
      </c>
      <c r="E2915" s="10">
        <v>1</v>
      </c>
      <c r="F2915" s="10">
        <v>0.45395936704992979</v>
      </c>
      <c r="G2915" s="10">
        <v>0.42140548357778107</v>
      </c>
      <c r="H2915" s="10">
        <v>0.6124372298731583</v>
      </c>
    </row>
    <row r="2916" spans="2:8" x14ac:dyDescent="0.35">
      <c r="B2916" s="8" t="s">
        <v>600</v>
      </c>
      <c r="C2916" s="9">
        <v>0.33024644010178117</v>
      </c>
      <c r="D2916" s="9">
        <v>0.35067578420122802</v>
      </c>
      <c r="E2916" s="9">
        <v>0.99999999999999989</v>
      </c>
      <c r="F2916" s="9">
        <v>0.48444159178355611</v>
      </c>
      <c r="G2916" s="9">
        <v>0.41859738139937758</v>
      </c>
      <c r="H2916" s="9">
        <v>0.6176326258906838</v>
      </c>
    </row>
    <row r="2917" spans="2:8" x14ac:dyDescent="0.35">
      <c r="B2917" s="8" t="s">
        <v>601</v>
      </c>
      <c r="C2917" s="10">
        <v>0.35359834083713776</v>
      </c>
      <c r="D2917" s="10">
        <v>0.378356955578661</v>
      </c>
      <c r="E2917" s="10">
        <v>1</v>
      </c>
      <c r="F2917" s="10">
        <v>0.44597380143115573</v>
      </c>
      <c r="G2917" s="10">
        <v>0.39683562073123108</v>
      </c>
      <c r="H2917" s="10">
        <v>0.64321058460791181</v>
      </c>
    </row>
    <row r="2918" spans="2:8" x14ac:dyDescent="0.35">
      <c r="B2918" s="8" t="s">
        <v>602</v>
      </c>
      <c r="C2918" s="9">
        <v>0.34493002892521646</v>
      </c>
      <c r="D2918" s="9">
        <v>0.36465439206694</v>
      </c>
      <c r="E2918" s="9">
        <v>0.99999999999999967</v>
      </c>
      <c r="F2918" s="9">
        <v>0.46355537967163513</v>
      </c>
      <c r="G2918" s="9">
        <v>0.42786980152098891</v>
      </c>
      <c r="H2918" s="9">
        <v>0.60254589743749531</v>
      </c>
    </row>
    <row r="2919" spans="2:8" x14ac:dyDescent="0.35">
      <c r="B2919" s="8" t="s">
        <v>603</v>
      </c>
      <c r="C2919" s="10">
        <v>0.40857705492556434</v>
      </c>
      <c r="D2919" s="10">
        <v>0.34300873399890602</v>
      </c>
      <c r="E2919" s="10">
        <v>1.0000000000000002</v>
      </c>
      <c r="F2919" s="10">
        <v>0.48930436319372295</v>
      </c>
      <c r="G2919" s="10">
        <v>0.44845047810869926</v>
      </c>
      <c r="H2919" s="10">
        <v>0.58488231428226456</v>
      </c>
    </row>
    <row r="2920" spans="2:8" x14ac:dyDescent="0.35">
      <c r="B2920" s="8" t="s">
        <v>604</v>
      </c>
      <c r="C2920" s="9">
        <v>0.33253014562982458</v>
      </c>
      <c r="D2920" s="9">
        <v>0.34624110342881126</v>
      </c>
      <c r="E2920" s="9">
        <v>0.99999999999999989</v>
      </c>
      <c r="F2920" s="9">
        <v>0.47037564022085315</v>
      </c>
      <c r="G2920" s="9">
        <v>0.38511163151278266</v>
      </c>
      <c r="H2920" s="9">
        <v>0.65055038409969501</v>
      </c>
    </row>
    <row r="2921" spans="2:8" x14ac:dyDescent="0.35">
      <c r="B2921" s="8" t="s">
        <v>605</v>
      </c>
      <c r="C2921" s="10">
        <v>0.2346159986924839</v>
      </c>
      <c r="D2921" s="10">
        <v>0.43415103623327533</v>
      </c>
      <c r="E2921" s="10">
        <v>0.99999999999999967</v>
      </c>
      <c r="F2921" s="10">
        <v>0.53187333303889872</v>
      </c>
      <c r="G2921" s="10">
        <v>0.40549429340735438</v>
      </c>
      <c r="H2921" s="10">
        <v>0.62391092568159534</v>
      </c>
    </row>
    <row r="2922" spans="2:8" x14ac:dyDescent="0.35">
      <c r="B2922" s="8" t="s">
        <v>606</v>
      </c>
      <c r="C2922" s="9">
        <v>0.39872843306615774</v>
      </c>
      <c r="D2922" s="9">
        <v>0.39849045146157008</v>
      </c>
      <c r="E2922" s="9">
        <v>1</v>
      </c>
      <c r="F2922" s="9">
        <v>0.38347384549849356</v>
      </c>
      <c r="G2922" s="9">
        <v>0.39082141695105943</v>
      </c>
      <c r="H2922" s="9">
        <v>0.64841996230128329</v>
      </c>
    </row>
    <row r="2923" spans="2:8" x14ac:dyDescent="0.35">
      <c r="B2923" s="8" t="s">
        <v>607</v>
      </c>
      <c r="C2923" s="10">
        <v>0.367029415322985</v>
      </c>
      <c r="D2923" s="10">
        <v>0.40556890672854279</v>
      </c>
      <c r="E2923" s="10">
        <v>0.99999999999999944</v>
      </c>
      <c r="F2923" s="10">
        <v>0.39465138590786081</v>
      </c>
      <c r="G2923" s="10">
        <v>0.41787040485944926</v>
      </c>
      <c r="H2923" s="10">
        <v>0.61957733332781872</v>
      </c>
    </row>
    <row r="2924" spans="2:8" x14ac:dyDescent="0.35">
      <c r="B2924" s="8" t="s">
        <v>608</v>
      </c>
      <c r="C2924" s="9">
        <v>0.38331198576569947</v>
      </c>
      <c r="D2924" s="9">
        <v>0.36368131249326197</v>
      </c>
      <c r="E2924" s="9">
        <v>0.99999999999999967</v>
      </c>
      <c r="F2924" s="9">
        <v>0.42495687829396861</v>
      </c>
      <c r="G2924" s="9">
        <v>0.43855975148825599</v>
      </c>
      <c r="H2924" s="9">
        <v>0.5892839851128876</v>
      </c>
    </row>
    <row r="2925" spans="2:8" x14ac:dyDescent="0.35">
      <c r="B2925" s="8" t="s">
        <v>609</v>
      </c>
      <c r="C2925" s="10">
        <v>0.36075489659571375</v>
      </c>
      <c r="D2925" s="10">
        <v>0.35880239173288164</v>
      </c>
      <c r="E2925" s="10">
        <v>1.0000000000000004</v>
      </c>
      <c r="F2925" s="10">
        <v>0.44551067514274184</v>
      </c>
      <c r="G2925" s="10">
        <v>0.40773397554208018</v>
      </c>
      <c r="H2925" s="10">
        <v>0.62957718741969804</v>
      </c>
    </row>
    <row r="2926" spans="2:8" x14ac:dyDescent="0.35">
      <c r="B2926" s="8" t="s">
        <v>610</v>
      </c>
      <c r="C2926" s="9">
        <v>0.38080674780719648</v>
      </c>
      <c r="D2926" s="9">
        <v>0.34854377286534127</v>
      </c>
      <c r="E2926" s="9">
        <v>1</v>
      </c>
      <c r="F2926" s="9">
        <v>0.42792645931836504</v>
      </c>
      <c r="G2926" s="9">
        <v>0.42020291393700704</v>
      </c>
      <c r="H2926" s="9">
        <v>0.6086351608749424</v>
      </c>
    </row>
    <row r="2927" spans="2:8" x14ac:dyDescent="0.35">
      <c r="B2927" s="8" t="s">
        <v>611</v>
      </c>
      <c r="C2927" s="10">
        <v>0.37122217962709864</v>
      </c>
      <c r="D2927" s="10">
        <v>0.32308831655591957</v>
      </c>
      <c r="E2927" s="10">
        <v>1.0000000000000004</v>
      </c>
      <c r="F2927" s="10">
        <v>0.4775953382062646</v>
      </c>
      <c r="G2927" s="10">
        <v>0.39702105945035809</v>
      </c>
      <c r="H2927" s="10">
        <v>0.64500842775610212</v>
      </c>
    </row>
    <row r="2928" spans="2:8" x14ac:dyDescent="0.35">
      <c r="B2928" s="8" t="s">
        <v>612</v>
      </c>
      <c r="C2928" s="9">
        <v>0.35097662798109974</v>
      </c>
      <c r="D2928" s="9">
        <v>0.46736874770167558</v>
      </c>
      <c r="E2928" s="9">
        <v>1.0000000000000002</v>
      </c>
      <c r="F2928" s="9">
        <v>0.37139292257528367</v>
      </c>
      <c r="G2928" s="9">
        <v>0.45830142139169855</v>
      </c>
      <c r="H2928" s="9">
        <v>0.5692629544310881</v>
      </c>
    </row>
    <row r="2929" spans="2:8" x14ac:dyDescent="0.35">
      <c r="B2929" s="8" t="s">
        <v>613</v>
      </c>
      <c r="C2929" s="10">
        <v>0.33784295915976981</v>
      </c>
      <c r="D2929" s="10">
        <v>0.34013348549632794</v>
      </c>
      <c r="E2929" s="10">
        <v>1</v>
      </c>
      <c r="F2929" s="10">
        <v>0.51152710736415208</v>
      </c>
      <c r="G2929" s="10">
        <v>0.3413220381731239</v>
      </c>
      <c r="H2929" s="10">
        <v>0.70021839763817451</v>
      </c>
    </row>
    <row r="2930" spans="2:8" x14ac:dyDescent="0.35">
      <c r="B2930" s="8" t="s">
        <v>614</v>
      </c>
      <c r="C2930" s="9">
        <v>0.36412285783754472</v>
      </c>
      <c r="D2930" s="9">
        <v>0.35600418676949697</v>
      </c>
      <c r="E2930" s="9">
        <v>0.99999999999999978</v>
      </c>
      <c r="F2930" s="9">
        <v>0.43189759728921623</v>
      </c>
      <c r="G2930" s="9">
        <v>0.43422301768612737</v>
      </c>
      <c r="H2930" s="9">
        <v>0.59812363476735397</v>
      </c>
    </row>
    <row r="2931" spans="2:8" x14ac:dyDescent="0.35">
      <c r="B2931" s="8" t="s">
        <v>615</v>
      </c>
      <c r="C2931" s="10">
        <v>0.33183929476863683</v>
      </c>
      <c r="D2931" s="10">
        <v>0.38976138400876248</v>
      </c>
      <c r="E2931" s="10">
        <v>1.0000000000000002</v>
      </c>
      <c r="F2931" s="10">
        <v>0.4450335037661306</v>
      </c>
      <c r="G2931" s="10">
        <v>0.41492508065314598</v>
      </c>
      <c r="H2931" s="10">
        <v>0.62930617284781898</v>
      </c>
    </row>
    <row r="2932" spans="2:8" x14ac:dyDescent="0.35">
      <c r="B2932" s="8" t="s">
        <v>616</v>
      </c>
      <c r="C2932" s="9">
        <v>0.34996673930070826</v>
      </c>
      <c r="D2932" s="9">
        <v>0.35713338208306467</v>
      </c>
      <c r="E2932" s="9">
        <v>1.0000000000000004</v>
      </c>
      <c r="F2932" s="9">
        <v>0.44066044349456263</v>
      </c>
      <c r="G2932" s="9">
        <v>0.3764943804298343</v>
      </c>
      <c r="H2932" s="9">
        <v>0.67835735792765495</v>
      </c>
    </row>
    <row r="2933" spans="2:8" x14ac:dyDescent="0.35">
      <c r="B2933" s="8" t="s">
        <v>617</v>
      </c>
      <c r="C2933" s="10">
        <v>0.34747698064086807</v>
      </c>
      <c r="D2933" s="10">
        <v>0.37845649778953483</v>
      </c>
      <c r="E2933" s="10">
        <v>0.99999999999999989</v>
      </c>
      <c r="F2933" s="10">
        <v>0.42143525182892017</v>
      </c>
      <c r="G2933" s="10">
        <v>0.4273882450182776</v>
      </c>
      <c r="H2933" s="10">
        <v>0.59170681267840763</v>
      </c>
    </row>
    <row r="2934" spans="2:8" x14ac:dyDescent="0.35">
      <c r="B2934" s="8" t="s">
        <v>618</v>
      </c>
      <c r="C2934" s="9">
        <v>0.33236835272688159</v>
      </c>
      <c r="D2934" s="9">
        <v>0.39843103746927871</v>
      </c>
      <c r="E2934" s="9">
        <v>1</v>
      </c>
      <c r="F2934" s="9">
        <v>0.45301572798891182</v>
      </c>
      <c r="G2934" s="9">
        <v>0.44618965978586728</v>
      </c>
      <c r="H2934" s="9">
        <v>0.58667913993389686</v>
      </c>
    </row>
    <row r="2935" spans="2:8" x14ac:dyDescent="0.35">
      <c r="B2935" s="8" t="s">
        <v>619</v>
      </c>
      <c r="C2935" s="10">
        <v>0.35425336293024551</v>
      </c>
      <c r="D2935" s="10">
        <v>0.33737901114824514</v>
      </c>
      <c r="E2935" s="10">
        <v>0.99999999999999956</v>
      </c>
      <c r="F2935" s="10">
        <v>0.46340783902870486</v>
      </c>
      <c r="G2935" s="10">
        <v>0.38691124373447816</v>
      </c>
      <c r="H2935" s="10">
        <v>0.65021519119829141</v>
      </c>
    </row>
    <row r="2936" spans="2:8" x14ac:dyDescent="0.35">
      <c r="B2936" s="8" t="s">
        <v>620</v>
      </c>
      <c r="C2936" s="9">
        <v>0.36635312266924513</v>
      </c>
      <c r="D2936" s="9">
        <v>0.35050555528717647</v>
      </c>
      <c r="E2936" s="9">
        <v>0.99999999999999867</v>
      </c>
      <c r="F2936" s="9">
        <v>0.46615043711818849</v>
      </c>
      <c r="G2936" s="9">
        <v>0.47058549430801572</v>
      </c>
      <c r="H2936" s="9">
        <v>0.56348210173080693</v>
      </c>
    </row>
    <row r="2937" spans="2:8" x14ac:dyDescent="0.35">
      <c r="B2937" s="8" t="s">
        <v>621</v>
      </c>
      <c r="C2937" s="10">
        <v>0.3627216669743461</v>
      </c>
      <c r="D2937" s="10">
        <v>0.35813887985066772</v>
      </c>
      <c r="E2937" s="10">
        <v>0.99999999999999989</v>
      </c>
      <c r="F2937" s="10">
        <v>0.45586334781165805</v>
      </c>
      <c r="G2937" s="10">
        <v>0.37054769357377521</v>
      </c>
      <c r="H2937" s="10">
        <v>0.66611242342309918</v>
      </c>
    </row>
    <row r="2938" spans="2:8" x14ac:dyDescent="0.35">
      <c r="B2938" s="8" t="s">
        <v>622</v>
      </c>
      <c r="C2938" s="9">
        <v>0.31127981999757742</v>
      </c>
      <c r="D2938" s="9">
        <v>0.35170337873744489</v>
      </c>
      <c r="E2938" s="9">
        <v>1.0000000000000002</v>
      </c>
      <c r="F2938" s="9">
        <v>0.5072646612961732</v>
      </c>
      <c r="G2938" s="9">
        <v>0.39740844453777735</v>
      </c>
      <c r="H2938" s="9">
        <v>0.64422576648701024</v>
      </c>
    </row>
    <row r="2939" spans="2:8" x14ac:dyDescent="0.35">
      <c r="B2939" s="8" t="s">
        <v>623</v>
      </c>
      <c r="C2939" s="10">
        <v>0.35028166318718379</v>
      </c>
      <c r="D2939" s="10">
        <v>0.41317002484223819</v>
      </c>
      <c r="E2939" s="10">
        <v>0.99999999999999944</v>
      </c>
      <c r="F2939" s="10">
        <v>0.40300144775601165</v>
      </c>
      <c r="G2939" s="10">
        <v>0.34573931428751342</v>
      </c>
      <c r="H2939" s="10">
        <v>0.70395634322834</v>
      </c>
    </row>
    <row r="2940" spans="2:8" x14ac:dyDescent="0.35">
      <c r="B2940" s="8" t="s">
        <v>624</v>
      </c>
      <c r="C2940" s="9">
        <v>0.35590390381202125</v>
      </c>
      <c r="D2940" s="9">
        <v>0.34198809822850623</v>
      </c>
      <c r="E2940" s="9">
        <v>0.99999999999999989</v>
      </c>
      <c r="F2940" s="9">
        <v>0.45519141334864666</v>
      </c>
      <c r="G2940" s="9">
        <v>0.41412231877695682</v>
      </c>
      <c r="H2940" s="9">
        <v>0.62161443595214916</v>
      </c>
    </row>
    <row r="2941" spans="2:8" x14ac:dyDescent="0.35">
      <c r="B2941" s="8" t="s">
        <v>625</v>
      </c>
      <c r="C2941" s="10">
        <v>0.38292367101731578</v>
      </c>
      <c r="D2941" s="10">
        <v>0.3558175205852564</v>
      </c>
      <c r="E2941" s="10">
        <v>1.0000000000000004</v>
      </c>
      <c r="F2941" s="10">
        <v>0.41670288560426788</v>
      </c>
      <c r="G2941" s="10">
        <v>0.4535524827098511</v>
      </c>
      <c r="H2941" s="10">
        <v>0.56401543843389568</v>
      </c>
    </row>
    <row r="2942" spans="2:8" x14ac:dyDescent="0.35">
      <c r="B2942" s="8" t="s">
        <v>626</v>
      </c>
      <c r="C2942" s="9">
        <v>0.37421867281628352</v>
      </c>
      <c r="D2942" s="9">
        <v>0.37537548729904974</v>
      </c>
      <c r="E2942" s="9">
        <v>0.99999999999999933</v>
      </c>
      <c r="F2942" s="9">
        <v>0.44485645659841988</v>
      </c>
      <c r="G2942" s="9">
        <v>0.29587703146314459</v>
      </c>
      <c r="H2942" s="9">
        <v>0.74191413048610555</v>
      </c>
    </row>
    <row r="2943" spans="2:8" x14ac:dyDescent="0.35">
      <c r="B2943" s="8" t="s">
        <v>627</v>
      </c>
      <c r="C2943" s="10">
        <v>0.35724062683942359</v>
      </c>
      <c r="D2943" s="10">
        <v>0.33268172304054455</v>
      </c>
      <c r="E2943" s="10">
        <v>1.0000000000000004</v>
      </c>
      <c r="F2943" s="10">
        <v>0.47688544255256626</v>
      </c>
      <c r="G2943" s="10">
        <v>0.36285089045434105</v>
      </c>
      <c r="H2943" s="10">
        <v>0.67866571357700822</v>
      </c>
    </row>
    <row r="2944" spans="2:8" x14ac:dyDescent="0.35">
      <c r="B2944" s="8" t="s">
        <v>628</v>
      </c>
      <c r="C2944" s="9">
        <v>0.37982235304007639</v>
      </c>
      <c r="D2944" s="9">
        <v>0.38868878034215343</v>
      </c>
      <c r="E2944" s="9">
        <v>0.99999999999999933</v>
      </c>
      <c r="F2944" s="9">
        <v>0.41064329405445282</v>
      </c>
      <c r="G2944" s="9">
        <v>0.39207500015722724</v>
      </c>
      <c r="H2944" s="9">
        <v>0.64421178011286295</v>
      </c>
    </row>
    <row r="2945" spans="2:8" x14ac:dyDescent="0.35">
      <c r="B2945" s="8" t="s">
        <v>629</v>
      </c>
      <c r="C2945" s="10">
        <v>0.35484793827361322</v>
      </c>
      <c r="D2945" s="10">
        <v>0.33532382180306786</v>
      </c>
      <c r="E2945" s="10">
        <v>0.99999999999999956</v>
      </c>
      <c r="F2945" s="10">
        <v>0.47597587632011673</v>
      </c>
      <c r="G2945" s="10">
        <v>0.33126915695702625</v>
      </c>
      <c r="H2945" s="10">
        <v>0.71458373071932213</v>
      </c>
    </row>
    <row r="2946" spans="2:8" x14ac:dyDescent="0.35">
      <c r="B2946" s="8" t="s">
        <v>630</v>
      </c>
      <c r="C2946" s="9">
        <v>0.34812487747968535</v>
      </c>
      <c r="D2946" s="9">
        <v>0.38718616244110859</v>
      </c>
      <c r="E2946" s="9">
        <v>1.0000000000000036</v>
      </c>
      <c r="F2946" s="9">
        <v>0.40953604029191609</v>
      </c>
      <c r="G2946" s="9">
        <v>0.35411552895344101</v>
      </c>
      <c r="H2946" s="9">
        <v>0.69462732919467363</v>
      </c>
    </row>
    <row r="2947" spans="2:8" x14ac:dyDescent="0.35">
      <c r="B2947" s="8" t="s">
        <v>631</v>
      </c>
      <c r="C2947" s="10">
        <v>0.3528785305581813</v>
      </c>
      <c r="D2947" s="10">
        <v>0.35176586898210627</v>
      </c>
      <c r="E2947" s="10">
        <v>0.99999999999999967</v>
      </c>
      <c r="F2947" s="10">
        <v>0.46463896158426587</v>
      </c>
      <c r="G2947" s="10">
        <v>0.38730408459431276</v>
      </c>
      <c r="H2947" s="10">
        <v>0.64660552478997146</v>
      </c>
    </row>
    <row r="2948" spans="2:8" x14ac:dyDescent="0.35">
      <c r="B2948" s="8" t="s">
        <v>632</v>
      </c>
      <c r="C2948" s="9">
        <v>0.34040816121590073</v>
      </c>
      <c r="D2948" s="9">
        <v>0.34195342242191967</v>
      </c>
      <c r="E2948" s="9">
        <v>1.0000000000000002</v>
      </c>
      <c r="F2948" s="9">
        <v>0.46446769262469628</v>
      </c>
      <c r="G2948" s="9">
        <v>0.40398293939783242</v>
      </c>
      <c r="H2948" s="9">
        <v>0.62348770525134767</v>
      </c>
    </row>
    <row r="2949" spans="2:8" x14ac:dyDescent="0.35">
      <c r="B2949" s="8" t="s">
        <v>633</v>
      </c>
      <c r="C2949" s="10">
        <v>0.33514934494187065</v>
      </c>
      <c r="D2949" s="10">
        <v>0.36015374438708786</v>
      </c>
      <c r="E2949" s="10">
        <v>0.99999999999999967</v>
      </c>
      <c r="F2949" s="10">
        <v>0.46539538193074614</v>
      </c>
      <c r="G2949" s="10">
        <v>0.42433971514091579</v>
      </c>
      <c r="H2949" s="10">
        <v>0.62118953079953465</v>
      </c>
    </row>
    <row r="2950" spans="2:8" x14ac:dyDescent="0.35">
      <c r="B2950" s="8" t="s">
        <v>634</v>
      </c>
      <c r="C2950" s="9">
        <v>0.35456576093203984</v>
      </c>
      <c r="D2950" s="9">
        <v>0.34691599013809038</v>
      </c>
      <c r="E2950" s="9">
        <v>1</v>
      </c>
      <c r="F2950" s="9">
        <v>0.43949937469566897</v>
      </c>
      <c r="G2950" s="9">
        <v>0.44296278627509761</v>
      </c>
      <c r="H2950" s="9">
        <v>0.58298485523091903</v>
      </c>
    </row>
    <row r="2951" spans="2:8" x14ac:dyDescent="0.35">
      <c r="B2951" s="8" t="s">
        <v>635</v>
      </c>
      <c r="C2951" s="10">
        <v>0.35462076033236495</v>
      </c>
      <c r="D2951" s="10">
        <v>0.34066779521646745</v>
      </c>
      <c r="E2951" s="10">
        <v>1</v>
      </c>
      <c r="F2951" s="10">
        <v>0.46831977105527572</v>
      </c>
      <c r="G2951" s="10">
        <v>0.40363119221739047</v>
      </c>
      <c r="H2951" s="10">
        <v>0.63436238028947034</v>
      </c>
    </row>
    <row r="2952" spans="2:8" x14ac:dyDescent="0.35">
      <c r="B2952" s="8" t="s">
        <v>636</v>
      </c>
      <c r="C2952" s="9">
        <v>0.38569345077360662</v>
      </c>
      <c r="D2952" s="9">
        <v>0.33273452940237613</v>
      </c>
      <c r="E2952" s="9">
        <v>1.0000000000000002</v>
      </c>
      <c r="F2952" s="9">
        <v>0.43299896828990275</v>
      </c>
      <c r="G2952" s="9">
        <v>0.40564424700372603</v>
      </c>
      <c r="H2952" s="9">
        <v>0.63079441142242165</v>
      </c>
    </row>
    <row r="2953" spans="2:8" x14ac:dyDescent="0.35">
      <c r="B2953" s="8" t="s">
        <v>637</v>
      </c>
      <c r="C2953" s="10">
        <v>0.33356372801107487</v>
      </c>
      <c r="D2953" s="10">
        <v>0.3963196939662475</v>
      </c>
      <c r="E2953" s="10">
        <v>1.0000000000000004</v>
      </c>
      <c r="F2953" s="10">
        <v>0.452043441568525</v>
      </c>
      <c r="G2953" s="10">
        <v>0.38773644220434755</v>
      </c>
      <c r="H2953" s="10">
        <v>0.65023858644847743</v>
      </c>
    </row>
    <row r="2954" spans="2:8" x14ac:dyDescent="0.35">
      <c r="B2954" s="8" t="s">
        <v>638</v>
      </c>
      <c r="C2954" s="9">
        <v>0.33802869517624845</v>
      </c>
      <c r="D2954" s="9">
        <v>0.41024555545370756</v>
      </c>
      <c r="E2954" s="9">
        <v>1.0000000000000009</v>
      </c>
      <c r="F2954" s="9">
        <v>0.42173710543549581</v>
      </c>
      <c r="G2954" s="9">
        <v>0.46282302800611402</v>
      </c>
      <c r="H2954" s="9">
        <v>0.58244089086387629</v>
      </c>
    </row>
    <row r="2955" spans="2:8" x14ac:dyDescent="0.35">
      <c r="B2955" s="8" t="s">
        <v>639</v>
      </c>
      <c r="C2955" s="10">
        <v>0.3582185305893556</v>
      </c>
      <c r="D2955" s="10">
        <v>0.36943075669851566</v>
      </c>
      <c r="E2955" s="10">
        <v>1.0000000000000002</v>
      </c>
      <c r="F2955" s="10">
        <v>0.42775924908617385</v>
      </c>
      <c r="G2955" s="10">
        <v>0.42272240041270115</v>
      </c>
      <c r="H2955" s="10">
        <v>0.61114585280775457</v>
      </c>
    </row>
    <row r="2956" spans="2:8" x14ac:dyDescent="0.35">
      <c r="B2956" s="8" t="s">
        <v>640</v>
      </c>
      <c r="C2956" s="9">
        <v>0.36624851026780025</v>
      </c>
      <c r="D2956" s="9">
        <v>0.38155242963352348</v>
      </c>
      <c r="E2956" s="9">
        <v>0.99999999999999989</v>
      </c>
      <c r="F2956" s="9">
        <v>0.40787072784872613</v>
      </c>
      <c r="G2956" s="9">
        <v>0.44215643104493585</v>
      </c>
      <c r="H2956" s="9">
        <v>0.60153759049078148</v>
      </c>
    </row>
    <row r="2957" spans="2:8" x14ac:dyDescent="0.35">
      <c r="B2957" s="8" t="s">
        <v>641</v>
      </c>
      <c r="C2957" s="10">
        <v>0.36391834346332502</v>
      </c>
      <c r="D2957" s="10">
        <v>0.37307601250928546</v>
      </c>
      <c r="E2957" s="10">
        <v>0.99999999999999989</v>
      </c>
      <c r="F2957" s="10">
        <v>0.43409468626108494</v>
      </c>
      <c r="G2957" s="10">
        <v>0.39919189552704792</v>
      </c>
      <c r="H2957" s="10">
        <v>0.64345908585814227</v>
      </c>
    </row>
    <row r="2958" spans="2:8" x14ac:dyDescent="0.35">
      <c r="B2958" s="8" t="s">
        <v>642</v>
      </c>
      <c r="C2958" s="9">
        <v>0.34469575258724988</v>
      </c>
      <c r="D2958" s="9">
        <v>0.3330741057749686</v>
      </c>
      <c r="E2958" s="9">
        <v>0.99999999999999956</v>
      </c>
      <c r="F2958" s="9">
        <v>0.49626187095173119</v>
      </c>
      <c r="G2958" s="9">
        <v>0.40400748482728988</v>
      </c>
      <c r="H2958" s="9">
        <v>0.6312086064921717</v>
      </c>
    </row>
    <row r="2959" spans="2:8" x14ac:dyDescent="0.35">
      <c r="B2959" s="8" t="s">
        <v>643</v>
      </c>
      <c r="C2959" s="10">
        <v>0.3329919906998553</v>
      </c>
      <c r="D2959" s="10">
        <v>0.39004881942623737</v>
      </c>
      <c r="E2959" s="10">
        <v>0.99999999999999956</v>
      </c>
      <c r="F2959" s="10">
        <v>0.44570089388037476</v>
      </c>
      <c r="G2959" s="10">
        <v>0.44709765732428763</v>
      </c>
      <c r="H2959" s="10">
        <v>0.58717235137986279</v>
      </c>
    </row>
    <row r="2960" spans="2:8" x14ac:dyDescent="0.35">
      <c r="B2960" s="8" t="s">
        <v>644</v>
      </c>
      <c r="C2960" s="9">
        <v>0.35108744238257439</v>
      </c>
      <c r="D2960" s="9">
        <v>0.38694164712782447</v>
      </c>
      <c r="E2960" s="9">
        <v>1</v>
      </c>
      <c r="F2960" s="9">
        <v>0.41632818174586866</v>
      </c>
      <c r="G2960" s="9">
        <v>0.42729825746135253</v>
      </c>
      <c r="H2960" s="9">
        <v>0.60065707881990316</v>
      </c>
    </row>
    <row r="2961" spans="2:8" x14ac:dyDescent="0.35">
      <c r="B2961" s="8" t="s">
        <v>645</v>
      </c>
      <c r="C2961" s="10">
        <v>0.30760016020966141</v>
      </c>
      <c r="D2961" s="10">
        <v>0.35262519756075417</v>
      </c>
      <c r="E2961" s="10">
        <v>1.0000000000000002</v>
      </c>
      <c r="F2961" s="10">
        <v>0.49962363529301396</v>
      </c>
      <c r="G2961" s="10">
        <v>0.38858789514983372</v>
      </c>
      <c r="H2961" s="10">
        <v>0.6467565950777675</v>
      </c>
    </row>
    <row r="2962" spans="2:8" x14ac:dyDescent="0.35">
      <c r="B2962" s="8" t="s">
        <v>646</v>
      </c>
      <c r="C2962" s="9">
        <v>0.35675721501128749</v>
      </c>
      <c r="D2962" s="9">
        <v>0.35297490369082851</v>
      </c>
      <c r="E2962" s="9">
        <v>1</v>
      </c>
      <c r="F2962" s="9">
        <v>0.4619043002438678</v>
      </c>
      <c r="G2962" s="9">
        <v>0.41051279348819286</v>
      </c>
      <c r="H2962" s="9">
        <v>0.62485925790193186</v>
      </c>
    </row>
    <row r="2963" spans="2:8" x14ac:dyDescent="0.35">
      <c r="B2963" s="8" t="s">
        <v>647</v>
      </c>
      <c r="C2963" s="10">
        <v>0.33779166720951964</v>
      </c>
      <c r="D2963" s="10">
        <v>0.35513180619350426</v>
      </c>
      <c r="E2963" s="10">
        <v>0.99999999999999989</v>
      </c>
      <c r="F2963" s="10">
        <v>0.45761978382393759</v>
      </c>
      <c r="G2963" s="10">
        <v>0.365603078272767</v>
      </c>
      <c r="H2963" s="10">
        <v>0.66809534759538147</v>
      </c>
    </row>
    <row r="2964" spans="2:8" x14ac:dyDescent="0.35">
      <c r="B2964" s="8" t="s">
        <v>648</v>
      </c>
      <c r="C2964" s="9">
        <v>0.35162762858022856</v>
      </c>
      <c r="D2964" s="9">
        <v>0.36058996493668088</v>
      </c>
      <c r="E2964" s="9">
        <v>0.99999999999999944</v>
      </c>
      <c r="F2964" s="9">
        <v>0.44438495087823371</v>
      </c>
      <c r="G2964" s="9">
        <v>0.44122808336337127</v>
      </c>
      <c r="H2964" s="9">
        <v>0.58746794126139112</v>
      </c>
    </row>
    <row r="2965" spans="2:8" x14ac:dyDescent="0.35">
      <c r="B2965" s="8" t="s">
        <v>649</v>
      </c>
      <c r="C2965" s="10">
        <v>0.37755904920386524</v>
      </c>
      <c r="D2965" s="10">
        <v>0.34502625044603547</v>
      </c>
      <c r="E2965" s="10">
        <v>0.99999999999999989</v>
      </c>
      <c r="F2965" s="10">
        <v>0.42676430358295492</v>
      </c>
      <c r="G2965" s="10">
        <v>0.4248677373898358</v>
      </c>
      <c r="H2965" s="10">
        <v>0.60799786013265089</v>
      </c>
    </row>
    <row r="2966" spans="2:8" x14ac:dyDescent="0.35">
      <c r="B2966" s="8" t="s">
        <v>650</v>
      </c>
      <c r="C2966" s="9">
        <v>0.3237010673952665</v>
      </c>
      <c r="D2966" s="9">
        <v>0.38440581336030188</v>
      </c>
      <c r="E2966" s="9">
        <v>1.0000000000000007</v>
      </c>
      <c r="F2966" s="9">
        <v>0.48857736538125845</v>
      </c>
      <c r="G2966" s="9">
        <v>0.29309342358623725</v>
      </c>
      <c r="H2966" s="9">
        <v>0.74391769615479486</v>
      </c>
    </row>
    <row r="2967" spans="2:8" x14ac:dyDescent="0.35">
      <c r="B2967" s="8" t="s">
        <v>651</v>
      </c>
      <c r="C2967" s="10">
        <v>0.35544230827231471</v>
      </c>
      <c r="D2967" s="10">
        <v>0.35762508745266702</v>
      </c>
      <c r="E2967" s="10">
        <v>0.99999999999999933</v>
      </c>
      <c r="F2967" s="10">
        <v>0.42971992897760125</v>
      </c>
      <c r="G2967" s="10">
        <v>0.40196410836252677</v>
      </c>
      <c r="H2967" s="10">
        <v>0.63121473207149026</v>
      </c>
    </row>
    <row r="2968" spans="2:8" x14ac:dyDescent="0.35">
      <c r="B2968" s="8" t="s">
        <v>652</v>
      </c>
      <c r="C2968" s="9">
        <v>0.35838542901023912</v>
      </c>
      <c r="D2968" s="9">
        <v>0.35814598004288201</v>
      </c>
      <c r="E2968" s="9">
        <v>0.99999999999999967</v>
      </c>
      <c r="F2968" s="9">
        <v>0.42613117115525129</v>
      </c>
      <c r="G2968" s="9">
        <v>0.4094915447083281</v>
      </c>
      <c r="H2968" s="9">
        <v>0.62458665544183278</v>
      </c>
    </row>
    <row r="2969" spans="2:8" x14ac:dyDescent="0.35">
      <c r="B2969" s="8" t="s">
        <v>653</v>
      </c>
      <c r="C2969" s="10">
        <v>0.34992721981980901</v>
      </c>
      <c r="D2969" s="10">
        <v>0.39159602635000734</v>
      </c>
      <c r="E2969" s="10">
        <v>1</v>
      </c>
      <c r="F2969" s="10">
        <v>0.44863767430330637</v>
      </c>
      <c r="G2969" s="10">
        <v>0.41189881045619398</v>
      </c>
      <c r="H2969" s="10">
        <v>0.62325068706352105</v>
      </c>
    </row>
    <row r="2970" spans="2:8" x14ac:dyDescent="0.35">
      <c r="B2970" s="8" t="s">
        <v>654</v>
      </c>
      <c r="C2970" s="9">
        <v>0.37658633669307684</v>
      </c>
      <c r="D2970" s="9">
        <v>0.37501303414086162</v>
      </c>
      <c r="E2970" s="9">
        <v>0.99999999999999978</v>
      </c>
      <c r="F2970" s="9">
        <v>0.41133944626403834</v>
      </c>
      <c r="G2970" s="9">
        <v>0.45925849459419177</v>
      </c>
      <c r="H2970" s="9">
        <v>0.56467567622876014</v>
      </c>
    </row>
    <row r="2971" spans="2:8" x14ac:dyDescent="0.35">
      <c r="B2971" s="8" t="s">
        <v>655</v>
      </c>
      <c r="C2971" s="10">
        <v>0.35692253881860803</v>
      </c>
      <c r="D2971" s="10">
        <v>0.37643242346662403</v>
      </c>
      <c r="E2971" s="10">
        <v>0.99999999999999989</v>
      </c>
      <c r="F2971" s="10">
        <v>0.43109384609828877</v>
      </c>
      <c r="G2971" s="10">
        <v>0.37537175020984009</v>
      </c>
      <c r="H2971" s="10">
        <v>0.67257270707552441</v>
      </c>
    </row>
    <row r="2972" spans="2:8" x14ac:dyDescent="0.35">
      <c r="B2972" s="8" t="s">
        <v>656</v>
      </c>
      <c r="C2972" s="9">
        <v>0.37022677937567272</v>
      </c>
      <c r="D2972" s="9">
        <v>0.37078936987945299</v>
      </c>
      <c r="E2972" s="9">
        <v>1.0000000000000002</v>
      </c>
      <c r="F2972" s="9">
        <v>0.41231115049297989</v>
      </c>
      <c r="G2972" s="9">
        <v>0.45620233613762939</v>
      </c>
      <c r="H2972" s="9">
        <v>0.57475974946845709</v>
      </c>
    </row>
    <row r="2973" spans="2:8" x14ac:dyDescent="0.35">
      <c r="B2973" s="8" t="s">
        <v>657</v>
      </c>
      <c r="C2973" s="10">
        <v>0.3544829456796243</v>
      </c>
      <c r="D2973" s="10">
        <v>0.38458368441903168</v>
      </c>
      <c r="E2973" s="10">
        <v>1.0000000000000002</v>
      </c>
      <c r="F2973" s="10">
        <v>0.45123808432096718</v>
      </c>
      <c r="G2973" s="10">
        <v>0.41022915877371641</v>
      </c>
      <c r="H2973" s="10">
        <v>0.64911509609596718</v>
      </c>
    </row>
    <row r="2974" spans="2:8" x14ac:dyDescent="0.35">
      <c r="B2974" s="8" t="s">
        <v>658</v>
      </c>
      <c r="C2974" s="9">
        <v>0.3612506458606245</v>
      </c>
      <c r="D2974" s="9">
        <v>0.35079329833408479</v>
      </c>
      <c r="E2974" s="9">
        <v>1.0000000000000002</v>
      </c>
      <c r="F2974" s="9">
        <v>0.44908413601736669</v>
      </c>
      <c r="G2974" s="9">
        <v>0.4633433477454495</v>
      </c>
      <c r="H2974" s="9">
        <v>0.5691308987838124</v>
      </c>
    </row>
    <row r="2975" spans="2:8" x14ac:dyDescent="0.35">
      <c r="B2975" s="8" t="s">
        <v>659</v>
      </c>
      <c r="C2975" s="10">
        <v>0.35695755174198346</v>
      </c>
      <c r="D2975" s="10">
        <v>0.32507439800549848</v>
      </c>
      <c r="E2975" s="10">
        <v>1.0000000000000004</v>
      </c>
      <c r="F2975" s="10">
        <v>0.4422444935515269</v>
      </c>
      <c r="G2975" s="10">
        <v>0.38135537036016104</v>
      </c>
      <c r="H2975" s="10">
        <v>0.65557337903791013</v>
      </c>
    </row>
    <row r="2976" spans="2:8" x14ac:dyDescent="0.35">
      <c r="B2976" s="8" t="s">
        <v>660</v>
      </c>
      <c r="C2976" s="9">
        <v>0.3568568181345419</v>
      </c>
      <c r="D2976" s="9">
        <v>0.35153911154209433</v>
      </c>
      <c r="E2976" s="9">
        <v>0.99999999999999978</v>
      </c>
      <c r="F2976" s="9">
        <v>0.46670790465734896</v>
      </c>
      <c r="G2976" s="9">
        <v>0.43548524741520966</v>
      </c>
      <c r="H2976" s="9">
        <v>0.59166182726058669</v>
      </c>
    </row>
    <row r="2977" spans="2:8" x14ac:dyDescent="0.35">
      <c r="B2977" s="8" t="s">
        <v>661</v>
      </c>
      <c r="C2977" s="10">
        <v>0.30448522223892133</v>
      </c>
      <c r="D2977" s="10">
        <v>0.41925428845120694</v>
      </c>
      <c r="E2977" s="10">
        <v>1</v>
      </c>
      <c r="F2977" s="10">
        <v>0.46301913678591505</v>
      </c>
      <c r="G2977" s="10">
        <v>0.38944763791323928</v>
      </c>
      <c r="H2977" s="10">
        <v>0.650306779375462</v>
      </c>
    </row>
    <row r="2978" spans="2:8" x14ac:dyDescent="0.35">
      <c r="B2978" s="8" t="s">
        <v>662</v>
      </c>
      <c r="C2978" s="9">
        <v>0.32349329427582946</v>
      </c>
      <c r="D2978" s="9">
        <v>0.39405747263733598</v>
      </c>
      <c r="E2978" s="9">
        <v>1.0000000000000002</v>
      </c>
      <c r="F2978" s="9">
        <v>0.43654760190379627</v>
      </c>
      <c r="G2978" s="9">
        <v>0.44754070302908305</v>
      </c>
      <c r="H2978" s="9">
        <v>0.58145647193512051</v>
      </c>
    </row>
    <row r="2979" spans="2:8" x14ac:dyDescent="0.35">
      <c r="B2979" s="8" t="s">
        <v>663</v>
      </c>
      <c r="C2979" s="10">
        <v>0.37335455129564749</v>
      </c>
      <c r="D2979" s="10">
        <v>0.41057727626024748</v>
      </c>
      <c r="E2979" s="10">
        <v>0.99999999999999956</v>
      </c>
      <c r="F2979" s="10">
        <v>0.40253373900614303</v>
      </c>
      <c r="G2979" s="10">
        <v>0.39386885841620539</v>
      </c>
      <c r="H2979" s="10">
        <v>0.64488092589769075</v>
      </c>
    </row>
    <row r="2980" spans="2:8" x14ac:dyDescent="0.35">
      <c r="B2980" s="8" t="s">
        <v>664</v>
      </c>
      <c r="C2980" s="9">
        <v>0.34615633325692491</v>
      </c>
      <c r="D2980" s="9">
        <v>0.37470092932010646</v>
      </c>
      <c r="E2980" s="9">
        <v>0.99999999999999944</v>
      </c>
      <c r="F2980" s="9">
        <v>0.4466464959659473</v>
      </c>
      <c r="G2980" s="9">
        <v>0.42472014716568612</v>
      </c>
      <c r="H2980" s="9">
        <v>0.6113701049034409</v>
      </c>
    </row>
    <row r="2981" spans="2:8" x14ac:dyDescent="0.35">
      <c r="B2981" s="8" t="s">
        <v>665</v>
      </c>
      <c r="C2981" s="10">
        <v>0.37414685016597621</v>
      </c>
      <c r="D2981" s="10">
        <v>0.38310706160822294</v>
      </c>
      <c r="E2981" s="10">
        <v>1</v>
      </c>
      <c r="F2981" s="10">
        <v>0.40053436835624323</v>
      </c>
      <c r="G2981" s="10">
        <v>0.46614730799272908</v>
      </c>
      <c r="H2981" s="10">
        <v>0.56629675555939918</v>
      </c>
    </row>
    <row r="2982" spans="2:8" x14ac:dyDescent="0.35">
      <c r="B2982" s="8" t="s">
        <v>666</v>
      </c>
      <c r="C2982" s="9">
        <v>0.32594778345988273</v>
      </c>
      <c r="D2982" s="9">
        <v>0.39995888146168468</v>
      </c>
      <c r="E2982" s="9">
        <v>0.99999999999999911</v>
      </c>
      <c r="F2982" s="9">
        <v>0.44285149069993274</v>
      </c>
      <c r="G2982" s="9">
        <v>0.39728615391921152</v>
      </c>
      <c r="H2982" s="9">
        <v>0.6502164449268093</v>
      </c>
    </row>
    <row r="2983" spans="2:8" x14ac:dyDescent="0.35">
      <c r="B2983" s="8" t="s">
        <v>667</v>
      </c>
      <c r="C2983" s="10">
        <v>0.3413242076156689</v>
      </c>
      <c r="D2983" s="10">
        <v>0.39462012127780616</v>
      </c>
      <c r="E2983" s="10">
        <v>0.99999999999999967</v>
      </c>
      <c r="F2983" s="10">
        <v>0.41515583325928357</v>
      </c>
      <c r="G2983" s="10">
        <v>0.4237100982692355</v>
      </c>
      <c r="H2983" s="10">
        <v>0.62202900572040265</v>
      </c>
    </row>
    <row r="2984" spans="2:8" x14ac:dyDescent="0.35">
      <c r="B2984" s="8" t="s">
        <v>668</v>
      </c>
      <c r="C2984" s="9">
        <v>0.33915307689101987</v>
      </c>
      <c r="D2984" s="9">
        <v>0.36847606071304007</v>
      </c>
      <c r="E2984" s="9">
        <v>1.0000000000000002</v>
      </c>
      <c r="F2984" s="9">
        <v>0.45219167940325222</v>
      </c>
      <c r="G2984" s="9">
        <v>0.38486303962146123</v>
      </c>
      <c r="H2984" s="9">
        <v>0.65196530892187565</v>
      </c>
    </row>
    <row r="2985" spans="2:8" x14ac:dyDescent="0.35">
      <c r="B2985" s="8" t="s">
        <v>669</v>
      </c>
      <c r="C2985" s="10">
        <v>0.33927193494469854</v>
      </c>
      <c r="D2985" s="10">
        <v>0.41073210629410439</v>
      </c>
      <c r="E2985" s="10">
        <v>1.0000000000000002</v>
      </c>
      <c r="F2985" s="10">
        <v>0.42485627002071008</v>
      </c>
      <c r="G2985" s="10">
        <v>0.40555075186926071</v>
      </c>
      <c r="H2985" s="10">
        <v>0.63853571011916521</v>
      </c>
    </row>
    <row r="2986" spans="2:8" x14ac:dyDescent="0.35">
      <c r="B2986" s="8" t="s">
        <v>670</v>
      </c>
      <c r="C2986" s="9">
        <v>0.33498958898440967</v>
      </c>
      <c r="D2986" s="9">
        <v>0.39221352823976835</v>
      </c>
      <c r="E2986" s="9">
        <v>0.99999999999999989</v>
      </c>
      <c r="F2986" s="9">
        <v>0.45872200844377364</v>
      </c>
      <c r="G2986" s="9">
        <v>0.40889933983206844</v>
      </c>
      <c r="H2986" s="9">
        <v>0.62759063522480685</v>
      </c>
    </row>
    <row r="2987" spans="2:8" x14ac:dyDescent="0.35">
      <c r="B2987" s="8" t="s">
        <v>671</v>
      </c>
      <c r="C2987" s="10">
        <v>0.35210604727499234</v>
      </c>
      <c r="D2987" s="10">
        <v>0.38336880684120284</v>
      </c>
      <c r="E2987" s="10">
        <v>1.0000000000000002</v>
      </c>
      <c r="F2987" s="10">
        <v>0.42597271680743126</v>
      </c>
      <c r="G2987" s="10">
        <v>0.41277723707935537</v>
      </c>
      <c r="H2987" s="10">
        <v>0.62504730070200043</v>
      </c>
    </row>
    <row r="2988" spans="2:8" x14ac:dyDescent="0.35">
      <c r="B2988" s="8" t="s">
        <v>672</v>
      </c>
      <c r="C2988" s="9">
        <v>0.33631107785350706</v>
      </c>
      <c r="D2988" s="9">
        <v>0.38712368348965998</v>
      </c>
      <c r="E2988" s="9">
        <v>1.0000000000000009</v>
      </c>
      <c r="F2988" s="9">
        <v>0.43630047694430252</v>
      </c>
      <c r="G2988" s="9">
        <v>0.41160537398700403</v>
      </c>
      <c r="H2988" s="9">
        <v>0.63683002594700688</v>
      </c>
    </row>
    <row r="2989" spans="2:8" x14ac:dyDescent="0.35">
      <c r="B2989" s="8" t="s">
        <v>673</v>
      </c>
      <c r="C2989" s="10">
        <v>0.34959329269193101</v>
      </c>
      <c r="D2989" s="10">
        <v>0.37033227367491794</v>
      </c>
      <c r="E2989" s="10">
        <v>0.99999999999999867</v>
      </c>
      <c r="F2989" s="10">
        <v>0.44491088486414376</v>
      </c>
      <c r="G2989" s="10">
        <v>0.37897641913816177</v>
      </c>
      <c r="H2989" s="10">
        <v>0.66984360669449139</v>
      </c>
    </row>
    <row r="2990" spans="2:8" x14ac:dyDescent="0.35">
      <c r="B2990" s="8" t="s">
        <v>674</v>
      </c>
      <c r="C2990" s="9">
        <v>0.34987280524469155</v>
      </c>
      <c r="D2990" s="9">
        <v>0.3839822019813583</v>
      </c>
      <c r="E2990" s="9">
        <v>1</v>
      </c>
      <c r="F2990" s="9">
        <v>0.40716393264032125</v>
      </c>
      <c r="G2990" s="9">
        <v>0.4385923950054178</v>
      </c>
      <c r="H2990" s="9">
        <v>0.59030025920461626</v>
      </c>
    </row>
    <row r="2991" spans="2:8" x14ac:dyDescent="0.35">
      <c r="B2991" s="8" t="s">
        <v>675</v>
      </c>
      <c r="C2991" s="10">
        <v>0.38083058552178989</v>
      </c>
      <c r="D2991" s="10">
        <v>0.37049931798564534</v>
      </c>
      <c r="E2991" s="10">
        <v>1.0000000000000004</v>
      </c>
      <c r="F2991" s="10">
        <v>0.44703434009294735</v>
      </c>
      <c r="G2991" s="10">
        <v>0.44078296238464137</v>
      </c>
      <c r="H2991" s="10">
        <v>0.59782968345346665</v>
      </c>
    </row>
    <row r="2992" spans="2:8" x14ac:dyDescent="0.35">
      <c r="B2992" s="8" t="s">
        <v>676</v>
      </c>
      <c r="C2992" s="9">
        <v>0.33376901494024541</v>
      </c>
      <c r="D2992" s="9">
        <v>0.34112670561080632</v>
      </c>
      <c r="E2992" s="9">
        <v>1.0000000000000002</v>
      </c>
      <c r="F2992" s="9">
        <v>0.47777348387758423</v>
      </c>
      <c r="G2992" s="9">
        <v>0.36824324816450049</v>
      </c>
      <c r="H2992" s="9">
        <v>0.65913139326740666</v>
      </c>
    </row>
    <row r="2993" spans="2:8" x14ac:dyDescent="0.35">
      <c r="B2993" s="8" t="s">
        <v>677</v>
      </c>
      <c r="C2993" s="10">
        <v>0.35580695562677395</v>
      </c>
      <c r="D2993" s="10">
        <v>0.36285674328873885</v>
      </c>
      <c r="E2993" s="10">
        <v>0.99999999999999989</v>
      </c>
      <c r="F2993" s="10">
        <v>0.44772675358075287</v>
      </c>
      <c r="G2993" s="10">
        <v>0.41584808806418794</v>
      </c>
      <c r="H2993" s="10">
        <v>0.61585028108503825</v>
      </c>
    </row>
    <row r="2994" spans="2:8" x14ac:dyDescent="0.35">
      <c r="B2994" s="8" t="s">
        <v>678</v>
      </c>
      <c r="C2994" s="9">
        <v>0.35728284887732409</v>
      </c>
      <c r="D2994" s="9">
        <v>0.30460265398701003</v>
      </c>
      <c r="E2994" s="9">
        <v>0.99999999999999978</v>
      </c>
      <c r="F2994" s="9">
        <v>0.49325607897534479</v>
      </c>
      <c r="G2994" s="9">
        <v>0.38163446770788056</v>
      </c>
      <c r="H2994" s="9">
        <v>0.65579754598735795</v>
      </c>
    </row>
    <row r="2995" spans="2:8" x14ac:dyDescent="0.35">
      <c r="B2995" s="8" t="s">
        <v>679</v>
      </c>
      <c r="C2995" s="10">
        <v>0.30822973249594487</v>
      </c>
      <c r="D2995" s="10">
        <v>0.41755407145874784</v>
      </c>
      <c r="E2995" s="10">
        <v>1</v>
      </c>
      <c r="F2995" s="10">
        <v>0.44180658862005889</v>
      </c>
      <c r="G2995" s="10">
        <v>0.4184430130786862</v>
      </c>
      <c r="H2995" s="10">
        <v>0.61058226844762686</v>
      </c>
    </row>
    <row r="2996" spans="2:8" x14ac:dyDescent="0.35">
      <c r="B2996" s="8" t="s">
        <v>680</v>
      </c>
      <c r="C2996" s="9">
        <v>0.35163504877734469</v>
      </c>
      <c r="D2996" s="9">
        <v>0.36893019092401447</v>
      </c>
      <c r="E2996" s="9">
        <v>1.0000000000000002</v>
      </c>
      <c r="F2996" s="9">
        <v>0.44556724322131341</v>
      </c>
      <c r="G2996" s="9">
        <v>0.43129031171039156</v>
      </c>
      <c r="H2996" s="9">
        <v>0.61730637243737163</v>
      </c>
    </row>
    <row r="2997" spans="2:8" x14ac:dyDescent="0.35">
      <c r="B2997" s="8" t="s">
        <v>681</v>
      </c>
      <c r="C2997" s="10">
        <v>0.3704404781003785</v>
      </c>
      <c r="D2997" s="10">
        <v>0.33389869152675322</v>
      </c>
      <c r="E2997" s="10">
        <v>0.99999999999999967</v>
      </c>
      <c r="F2997" s="10">
        <v>0.42731657974040038</v>
      </c>
      <c r="G2997" s="10">
        <v>0.45822340954628904</v>
      </c>
      <c r="H2997" s="10">
        <v>0.57358464376042395</v>
      </c>
    </row>
    <row r="2998" spans="2:8" x14ac:dyDescent="0.35">
      <c r="B2998" s="8" t="s">
        <v>682</v>
      </c>
      <c r="C2998" s="9">
        <v>0.33281278356700095</v>
      </c>
      <c r="D2998" s="9">
        <v>0.3459393072965169</v>
      </c>
      <c r="E2998" s="9">
        <v>0.99999999999999967</v>
      </c>
      <c r="F2998" s="9">
        <v>0.48479898361655505</v>
      </c>
      <c r="G2998" s="9">
        <v>0.3729099083570584</v>
      </c>
      <c r="H2998" s="9">
        <v>0.66699935661328491</v>
      </c>
    </row>
    <row r="2999" spans="2:8" x14ac:dyDescent="0.35">
      <c r="B2999" s="8" t="s">
        <v>683</v>
      </c>
      <c r="C2999" s="10">
        <v>0.36005991416553967</v>
      </c>
      <c r="D2999" s="10">
        <v>0.37610439938054774</v>
      </c>
      <c r="E2999" s="10">
        <v>1</v>
      </c>
      <c r="F2999" s="10">
        <v>0.40002392083301508</v>
      </c>
      <c r="G2999" s="10">
        <v>0.46816241386911139</v>
      </c>
      <c r="H2999" s="10">
        <v>0.56058915090220396</v>
      </c>
    </row>
    <row r="3000" spans="2:8" x14ac:dyDescent="0.35">
      <c r="B3000" s="8" t="s">
        <v>684</v>
      </c>
      <c r="C3000" s="9">
        <v>0.33604128894918694</v>
      </c>
      <c r="D3000" s="9">
        <v>0.39790792845306477</v>
      </c>
      <c r="E3000" s="9">
        <v>0.99999999999999978</v>
      </c>
      <c r="F3000" s="9">
        <v>0.4409747428758426</v>
      </c>
      <c r="G3000" s="9">
        <v>0.43071661916630577</v>
      </c>
      <c r="H3000" s="9">
        <v>0.60101991004241728</v>
      </c>
    </row>
    <row r="3001" spans="2:8" x14ac:dyDescent="0.35">
      <c r="B3001" s="8" t="s">
        <v>685</v>
      </c>
      <c r="C3001" s="10">
        <v>0.36574279721433811</v>
      </c>
      <c r="D3001" s="10">
        <v>0.35500075300193007</v>
      </c>
      <c r="E3001" s="10">
        <v>1.0000000000000002</v>
      </c>
      <c r="F3001" s="10">
        <v>0.43694156082302521</v>
      </c>
      <c r="G3001" s="10">
        <v>0.4229447541032425</v>
      </c>
      <c r="H3001" s="10">
        <v>0.61124157269999646</v>
      </c>
    </row>
    <row r="3002" spans="2:8" x14ac:dyDescent="0.35">
      <c r="B3002" s="8" t="s">
        <v>686</v>
      </c>
      <c r="C3002" s="9">
        <v>0.36208597585735863</v>
      </c>
      <c r="D3002" s="9">
        <v>0.34312347569725593</v>
      </c>
      <c r="E3002" s="9">
        <v>0.99999999999999944</v>
      </c>
      <c r="F3002" s="9">
        <v>0.47800303913667569</v>
      </c>
      <c r="G3002" s="9">
        <v>0.41029579523550863</v>
      </c>
      <c r="H3002" s="9">
        <v>0.62609614963366678</v>
      </c>
    </row>
    <row r="3003" spans="2:8" x14ac:dyDescent="0.35">
      <c r="B3003" s="8" t="s">
        <v>687</v>
      </c>
      <c r="C3003" s="10">
        <v>0.36023075641831359</v>
      </c>
      <c r="D3003" s="10">
        <v>0.38326344182227362</v>
      </c>
      <c r="E3003" s="10">
        <v>0.99999999999999989</v>
      </c>
      <c r="F3003" s="10">
        <v>0.45454849671271946</v>
      </c>
      <c r="G3003" s="10">
        <v>0.46980327368621261</v>
      </c>
      <c r="H3003" s="10">
        <v>0.55708624715414967</v>
      </c>
    </row>
    <row r="3004" spans="2:8" x14ac:dyDescent="0.35">
      <c r="B3004" s="8" t="s">
        <v>688</v>
      </c>
      <c r="C3004" s="9">
        <v>0.38566671152534637</v>
      </c>
      <c r="D3004" s="9">
        <v>0.36345734247092792</v>
      </c>
      <c r="E3004" s="9">
        <v>0.99999999999999989</v>
      </c>
      <c r="F3004" s="9">
        <v>0.42754068361284375</v>
      </c>
      <c r="G3004" s="9">
        <v>0.44458732121079103</v>
      </c>
      <c r="H3004" s="9">
        <v>0.58956711413957652</v>
      </c>
    </row>
    <row r="3005" spans="2:8" x14ac:dyDescent="0.35">
      <c r="B3005" s="8" t="s">
        <v>689</v>
      </c>
      <c r="C3005" s="10">
        <v>0.36731250057712705</v>
      </c>
      <c r="D3005" s="10">
        <v>0.38106667266738514</v>
      </c>
      <c r="E3005" s="10">
        <v>0.99999999999999944</v>
      </c>
      <c r="F3005" s="10">
        <v>0.42996950285160174</v>
      </c>
      <c r="G3005" s="10">
        <v>0.44185472883268129</v>
      </c>
      <c r="H3005" s="10">
        <v>0.59076164911473095</v>
      </c>
    </row>
    <row r="3006" spans="2:8" x14ac:dyDescent="0.35">
      <c r="B3006" s="8" t="s">
        <v>690</v>
      </c>
      <c r="C3006" s="9">
        <v>0.32387361439790646</v>
      </c>
      <c r="D3006" s="9">
        <v>0.40815218961577565</v>
      </c>
      <c r="E3006" s="9">
        <v>1</v>
      </c>
      <c r="F3006" s="9">
        <v>0.43073876178347592</v>
      </c>
      <c r="G3006" s="9">
        <v>0.36068806843057655</v>
      </c>
      <c r="H3006" s="9">
        <v>0.67294964259348544</v>
      </c>
    </row>
    <row r="3007" spans="2:8" x14ac:dyDescent="0.35">
      <c r="B3007" s="8" t="s">
        <v>691</v>
      </c>
      <c r="C3007" s="10">
        <v>0.35639686888495681</v>
      </c>
      <c r="D3007" s="10">
        <v>0.36691916607084851</v>
      </c>
      <c r="E3007" s="10">
        <v>1</v>
      </c>
      <c r="F3007" s="10">
        <v>0.44208363958611335</v>
      </c>
      <c r="G3007" s="10">
        <v>0.38440152257042376</v>
      </c>
      <c r="H3007" s="10">
        <v>0.64949125032462696</v>
      </c>
    </row>
    <row r="3008" spans="2:8" x14ac:dyDescent="0.35">
      <c r="B3008" s="8" t="s">
        <v>692</v>
      </c>
      <c r="C3008" s="9">
        <v>0.34133825681860036</v>
      </c>
      <c r="D3008" s="9">
        <v>0.33628619471146765</v>
      </c>
      <c r="E3008" s="9">
        <v>1.0000000000000002</v>
      </c>
      <c r="F3008" s="9">
        <v>0.46234343104760967</v>
      </c>
      <c r="G3008" s="9">
        <v>0.4120151198852734</v>
      </c>
      <c r="H3008" s="9">
        <v>0.62235093609962699</v>
      </c>
    </row>
    <row r="3009" spans="2:8" x14ac:dyDescent="0.35">
      <c r="B3009" s="8" t="s">
        <v>693</v>
      </c>
      <c r="C3009" s="10">
        <v>0.33137609846275889</v>
      </c>
      <c r="D3009" s="10">
        <v>0.43351091285070353</v>
      </c>
      <c r="E3009" s="10">
        <v>1</v>
      </c>
      <c r="F3009" s="10">
        <v>0.43007542970012741</v>
      </c>
      <c r="G3009" s="10">
        <v>0.37479840979482243</v>
      </c>
      <c r="H3009" s="10">
        <v>0.66306359994807718</v>
      </c>
    </row>
    <row r="3010" spans="2:8" x14ac:dyDescent="0.35">
      <c r="B3010" s="8" t="s">
        <v>694</v>
      </c>
      <c r="C3010" s="9">
        <v>0.32964938904897678</v>
      </c>
      <c r="D3010" s="9">
        <v>0.42793025843722288</v>
      </c>
      <c r="E3010" s="9">
        <v>1.0000000000000002</v>
      </c>
      <c r="F3010" s="9">
        <v>0.44300565574927192</v>
      </c>
      <c r="G3010" s="9">
        <v>0.41831587970731926</v>
      </c>
      <c r="H3010" s="9">
        <v>0.61713479026862073</v>
      </c>
    </row>
    <row r="3011" spans="2:8" x14ac:dyDescent="0.35">
      <c r="B3011" s="8" t="s">
        <v>695</v>
      </c>
      <c r="C3011" s="10">
        <v>0.37921162474329428</v>
      </c>
      <c r="D3011" s="10">
        <v>0.35443919238098215</v>
      </c>
      <c r="E3011" s="10">
        <v>0.99999999999999967</v>
      </c>
      <c r="F3011" s="10">
        <v>0.42416793240171019</v>
      </c>
      <c r="G3011" s="10">
        <v>0.4295458432451692</v>
      </c>
      <c r="H3011" s="10">
        <v>0.6016123384584442</v>
      </c>
    </row>
    <row r="3012" spans="2:8" x14ac:dyDescent="0.35">
      <c r="B3012" s="8" t="s">
        <v>696</v>
      </c>
      <c r="C3012" s="9">
        <v>0.34883324426838086</v>
      </c>
      <c r="D3012" s="9">
        <v>0.32864132323312423</v>
      </c>
      <c r="E3012" s="9">
        <v>0.99999999999999989</v>
      </c>
      <c r="F3012" s="9">
        <v>0.48967980107423759</v>
      </c>
      <c r="G3012" s="9">
        <v>0.40111462385909508</v>
      </c>
      <c r="H3012" s="9">
        <v>0.63074750994481232</v>
      </c>
    </row>
    <row r="3013" spans="2:8" x14ac:dyDescent="0.35">
      <c r="B3013" s="8" t="s">
        <v>697</v>
      </c>
      <c r="C3013" s="10">
        <v>0.34138159809189367</v>
      </c>
      <c r="D3013" s="10">
        <v>0.35642580154750841</v>
      </c>
      <c r="E3013" s="10">
        <v>0.99999999999999978</v>
      </c>
      <c r="F3013" s="10">
        <v>0.44769197696601648</v>
      </c>
      <c r="G3013" s="10">
        <v>0.32494954871144588</v>
      </c>
      <c r="H3013" s="10">
        <v>0.71588582765236486</v>
      </c>
    </row>
    <row r="3014" spans="2:8" x14ac:dyDescent="0.35">
      <c r="B3014" s="8" t="s">
        <v>698</v>
      </c>
      <c r="C3014" s="9">
        <v>0.32299439529899199</v>
      </c>
      <c r="D3014" s="9">
        <v>0.40525854651451826</v>
      </c>
      <c r="E3014" s="9">
        <v>1.0000000000000009</v>
      </c>
      <c r="F3014" s="9">
        <v>0.45357369219877436</v>
      </c>
      <c r="G3014" s="9">
        <v>0.37105735526170974</v>
      </c>
      <c r="H3014" s="9">
        <v>0.67621103412560457</v>
      </c>
    </row>
    <row r="3015" spans="2:8" x14ac:dyDescent="0.35">
      <c r="B3015" s="8" t="s">
        <v>699</v>
      </c>
      <c r="C3015" s="10">
        <v>0.33582483380857764</v>
      </c>
      <c r="D3015" s="10">
        <v>0.34015449578642176</v>
      </c>
      <c r="E3015" s="10">
        <v>0.99999999999999722</v>
      </c>
      <c r="F3015" s="10">
        <v>0.48085898601900207</v>
      </c>
      <c r="G3015" s="10">
        <v>0.34938147519145007</v>
      </c>
      <c r="H3015" s="10">
        <v>0.6988084756012316</v>
      </c>
    </row>
    <row r="3016" spans="2:8" x14ac:dyDescent="0.35">
      <c r="B3016" s="8" t="s">
        <v>700</v>
      </c>
      <c r="C3016" s="9">
        <v>0.3653920756191652</v>
      </c>
      <c r="D3016" s="9">
        <v>0.36924244278373852</v>
      </c>
      <c r="E3016" s="9">
        <v>1.0000000000000004</v>
      </c>
      <c r="F3016" s="9">
        <v>0.41550298536924923</v>
      </c>
      <c r="G3016" s="9">
        <v>0.45600497016345043</v>
      </c>
      <c r="H3016" s="9">
        <v>0.5712150529922857</v>
      </c>
    </row>
    <row r="3017" spans="2:8" x14ac:dyDescent="0.35">
      <c r="B3017" s="8" t="s">
        <v>701</v>
      </c>
      <c r="C3017" s="10">
        <v>0.36347386051464703</v>
      </c>
      <c r="D3017" s="10">
        <v>0.38571526569631881</v>
      </c>
      <c r="E3017" s="10">
        <v>0.99999999999999833</v>
      </c>
      <c r="F3017" s="10">
        <v>0.43533655784988273</v>
      </c>
      <c r="G3017" s="10">
        <v>0.42559447547071344</v>
      </c>
      <c r="H3017" s="10">
        <v>0.60469154773935807</v>
      </c>
    </row>
    <row r="3018" spans="2:8" x14ac:dyDescent="0.35">
      <c r="B3018" s="8" t="s">
        <v>702</v>
      </c>
      <c r="C3018" s="9">
        <v>0.31543977260090578</v>
      </c>
      <c r="D3018" s="9">
        <v>0.36577250537170386</v>
      </c>
      <c r="E3018" s="9">
        <v>1.0000000000000004</v>
      </c>
      <c r="F3018" s="9">
        <v>0.47227386295831975</v>
      </c>
      <c r="G3018" s="9">
        <v>0.4331546846525009</v>
      </c>
      <c r="H3018" s="9">
        <v>0.59262091048823551</v>
      </c>
    </row>
    <row r="3019" spans="2:8" x14ac:dyDescent="0.35">
      <c r="B3019" s="8" t="s">
        <v>703</v>
      </c>
      <c r="C3019" s="10">
        <v>0.37184916131792839</v>
      </c>
      <c r="D3019" s="10">
        <v>0.33131503029470821</v>
      </c>
      <c r="E3019" s="10">
        <v>1.0000000000000002</v>
      </c>
      <c r="F3019" s="10">
        <v>0.47650146990055647</v>
      </c>
      <c r="G3019" s="10">
        <v>0.4264632478649274</v>
      </c>
      <c r="H3019" s="10">
        <v>0.61124496649884019</v>
      </c>
    </row>
    <row r="3020" spans="2:8" x14ac:dyDescent="0.35">
      <c r="B3020" s="8" t="s">
        <v>704</v>
      </c>
      <c r="C3020" s="9">
        <v>0.35472558629553769</v>
      </c>
      <c r="D3020" s="9">
        <v>0.36693956192455857</v>
      </c>
      <c r="E3020" s="9">
        <v>0.99999999999999989</v>
      </c>
      <c r="F3020" s="9">
        <v>0.44896823235192401</v>
      </c>
      <c r="G3020" s="9">
        <v>0.4199740126808158</v>
      </c>
      <c r="H3020" s="9">
        <v>0.61549116496143197</v>
      </c>
    </row>
    <row r="3021" spans="2:8" x14ac:dyDescent="0.35">
      <c r="B3021" s="8" t="s">
        <v>705</v>
      </c>
      <c r="C3021" s="10">
        <v>0.33959205286424232</v>
      </c>
      <c r="D3021" s="10">
        <v>0.3795694598098629</v>
      </c>
      <c r="E3021" s="10">
        <v>0.99999999999999967</v>
      </c>
      <c r="F3021" s="10">
        <v>0.46955370012400238</v>
      </c>
      <c r="G3021" s="10">
        <v>0.44775211485088101</v>
      </c>
      <c r="H3021" s="10">
        <v>0.57809763271088155</v>
      </c>
    </row>
    <row r="3022" spans="2:8" x14ac:dyDescent="0.35">
      <c r="B3022" s="8" t="s">
        <v>706</v>
      </c>
      <c r="C3022" s="9">
        <v>0.3846203427630675</v>
      </c>
      <c r="D3022" s="9">
        <v>0.36733833293720591</v>
      </c>
      <c r="E3022" s="9">
        <v>1.0000000000000002</v>
      </c>
      <c r="F3022" s="9">
        <v>0.42213248172563228</v>
      </c>
      <c r="G3022" s="9">
        <v>0.4390620040736683</v>
      </c>
      <c r="H3022" s="9">
        <v>0.59821290225663704</v>
      </c>
    </row>
    <row r="3023" spans="2:8" x14ac:dyDescent="0.35">
      <c r="B3023" s="8" t="s">
        <v>707</v>
      </c>
      <c r="C3023" s="10">
        <v>0.34675113958996728</v>
      </c>
      <c r="D3023" s="10">
        <v>0.3832606624231748</v>
      </c>
      <c r="E3023" s="10">
        <v>0.99999999999999967</v>
      </c>
      <c r="F3023" s="10">
        <v>0.44434746350261628</v>
      </c>
      <c r="G3023" s="10">
        <v>0.49299306331211112</v>
      </c>
      <c r="H3023" s="10">
        <v>0.54340815242731744</v>
      </c>
    </row>
    <row r="3024" spans="2:8" x14ac:dyDescent="0.35">
      <c r="B3024" s="8" t="s">
        <v>708</v>
      </c>
      <c r="C3024" s="9">
        <v>0.32308530880567465</v>
      </c>
      <c r="D3024" s="9">
        <v>0.37292818127683625</v>
      </c>
      <c r="E3024" s="9">
        <v>1.0000000000000002</v>
      </c>
      <c r="F3024" s="9">
        <v>0.4612663279082343</v>
      </c>
      <c r="G3024" s="9">
        <v>0.4039913189847596</v>
      </c>
      <c r="H3024" s="9">
        <v>0.63207758684159054</v>
      </c>
    </row>
    <row r="3025" spans="2:8" x14ac:dyDescent="0.35">
      <c r="B3025" s="8" t="s">
        <v>709</v>
      </c>
      <c r="C3025" s="10">
        <v>0.36956448010491583</v>
      </c>
      <c r="D3025" s="10">
        <v>0.3386653908436531</v>
      </c>
      <c r="E3025" s="10">
        <v>1.0000000000000004</v>
      </c>
      <c r="F3025" s="10">
        <v>0.46026417091655647</v>
      </c>
      <c r="G3025" s="10">
        <v>0.4500497315359131</v>
      </c>
      <c r="H3025" s="10">
        <v>0.5713399170243556</v>
      </c>
    </row>
    <row r="3026" spans="2:8" x14ac:dyDescent="0.35">
      <c r="B3026" s="8" t="s">
        <v>710</v>
      </c>
      <c r="C3026" s="9">
        <v>0.34685657995152502</v>
      </c>
      <c r="D3026" s="9">
        <v>0.39557338100124989</v>
      </c>
      <c r="E3026" s="9">
        <v>0.99999999999999933</v>
      </c>
      <c r="F3026" s="9">
        <v>0.41878956848978499</v>
      </c>
      <c r="G3026" s="9">
        <v>0.41875584691629908</v>
      </c>
      <c r="H3026" s="9">
        <v>0.62765560796783415</v>
      </c>
    </row>
    <row r="3027" spans="2:8" x14ac:dyDescent="0.35">
      <c r="B3027" s="8" t="s">
        <v>711</v>
      </c>
      <c r="C3027" s="10">
        <v>0.31452124752041533</v>
      </c>
      <c r="D3027" s="10">
        <v>0.42335728474630357</v>
      </c>
      <c r="E3027" s="10">
        <v>0.99999999999999922</v>
      </c>
      <c r="F3027" s="10">
        <v>0.44559809483459972</v>
      </c>
      <c r="G3027" s="10">
        <v>0.38998684923970939</v>
      </c>
      <c r="H3027" s="10">
        <v>0.64604954199863174</v>
      </c>
    </row>
    <row r="3028" spans="2:8" x14ac:dyDescent="0.35">
      <c r="B3028" s="8" t="s">
        <v>712</v>
      </c>
      <c r="C3028" s="9">
        <v>0.36535211518432947</v>
      </c>
      <c r="D3028" s="9">
        <v>0.38514167930510601</v>
      </c>
      <c r="E3028" s="9">
        <v>0.99999999999999956</v>
      </c>
      <c r="F3028" s="9">
        <v>0.43345438246596391</v>
      </c>
      <c r="G3028" s="9">
        <v>0.40808829386580997</v>
      </c>
      <c r="H3028" s="9">
        <v>0.62534557515571465</v>
      </c>
    </row>
    <row r="3029" spans="2:8" x14ac:dyDescent="0.35">
      <c r="B3029" s="8" t="s">
        <v>713</v>
      </c>
      <c r="C3029" s="10">
        <v>0.33122756140899212</v>
      </c>
      <c r="D3029" s="10">
        <v>0.33996829293767006</v>
      </c>
      <c r="E3029" s="10">
        <v>1.0000000000000007</v>
      </c>
      <c r="F3029" s="10">
        <v>0.47822479559252379</v>
      </c>
      <c r="G3029" s="10">
        <v>0.3217668427317692</v>
      </c>
      <c r="H3029" s="10">
        <v>0.73003462135777208</v>
      </c>
    </row>
    <row r="3030" spans="2:8" x14ac:dyDescent="0.35">
      <c r="B3030" s="8" t="s">
        <v>714</v>
      </c>
      <c r="C3030" s="9">
        <v>0.34011945200770138</v>
      </c>
      <c r="D3030" s="9">
        <v>0.36931484621687838</v>
      </c>
      <c r="E3030" s="9">
        <v>1</v>
      </c>
      <c r="F3030" s="9">
        <v>0.46319619667418394</v>
      </c>
      <c r="G3030" s="9">
        <v>0.33767388798592307</v>
      </c>
      <c r="H3030" s="9">
        <v>0.6945615707926347</v>
      </c>
    </row>
    <row r="3031" spans="2:8" x14ac:dyDescent="0.35">
      <c r="B3031" s="8" t="s">
        <v>715</v>
      </c>
      <c r="C3031" s="10">
        <v>0.41370818265350817</v>
      </c>
      <c r="D3031" s="10">
        <v>0.37737032014887961</v>
      </c>
      <c r="E3031" s="10">
        <v>0.99999999999999956</v>
      </c>
      <c r="F3031" s="10">
        <v>0.39345821643353507</v>
      </c>
      <c r="G3031" s="10">
        <v>0.44342560839033679</v>
      </c>
      <c r="H3031" s="10">
        <v>0.58790376686292756</v>
      </c>
    </row>
    <row r="3032" spans="2:8" x14ac:dyDescent="0.35">
      <c r="B3032" s="8" t="s">
        <v>716</v>
      </c>
      <c r="C3032" s="9">
        <v>0.32222710592624176</v>
      </c>
      <c r="D3032" s="9">
        <v>0.3833360306060089</v>
      </c>
      <c r="E3032" s="9">
        <v>0.99999999999999989</v>
      </c>
      <c r="F3032" s="9">
        <v>0.46587987192135566</v>
      </c>
      <c r="G3032" s="9">
        <v>0.38070811322980325</v>
      </c>
      <c r="H3032" s="9">
        <v>0.65750895066960702</v>
      </c>
    </row>
    <row r="3033" spans="2:8" x14ac:dyDescent="0.35">
      <c r="B3033" s="8" t="s">
        <v>717</v>
      </c>
      <c r="C3033" s="10">
        <v>0.3566132106486477</v>
      </c>
      <c r="D3033" s="10">
        <v>0.35780337193054562</v>
      </c>
      <c r="E3033" s="10">
        <v>1.0000000000000002</v>
      </c>
      <c r="F3033" s="10">
        <v>0.44546864589610002</v>
      </c>
      <c r="G3033" s="10">
        <v>0.41810085861336577</v>
      </c>
      <c r="H3033" s="10">
        <v>0.61122808915283866</v>
      </c>
    </row>
    <row r="3034" spans="2:8" x14ac:dyDescent="0.35">
      <c r="B3034" s="8" t="s">
        <v>718</v>
      </c>
      <c r="C3034" s="9">
        <v>0.3184411150608748</v>
      </c>
      <c r="D3034" s="9">
        <v>0.39926088838168344</v>
      </c>
      <c r="E3034" s="9">
        <v>1</v>
      </c>
      <c r="F3034" s="9">
        <v>0.47156505967031714</v>
      </c>
      <c r="G3034" s="9">
        <v>0.39634151684758417</v>
      </c>
      <c r="H3034" s="9">
        <v>0.63795319332580036</v>
      </c>
    </row>
    <row r="3035" spans="2:8" x14ac:dyDescent="0.35">
      <c r="B3035" s="8" t="s">
        <v>719</v>
      </c>
      <c r="C3035" s="10">
        <v>0.32085782176094757</v>
      </c>
      <c r="D3035" s="10">
        <v>0.38323433375151089</v>
      </c>
      <c r="E3035" s="10">
        <v>1</v>
      </c>
      <c r="F3035" s="10">
        <v>0.44693719737072385</v>
      </c>
      <c r="G3035" s="10">
        <v>0.37710733297513599</v>
      </c>
      <c r="H3035" s="10">
        <v>0.65893809182804108</v>
      </c>
    </row>
    <row r="3036" spans="2:8" x14ac:dyDescent="0.35">
      <c r="B3036" s="8" t="s">
        <v>720</v>
      </c>
      <c r="C3036" s="9">
        <v>0.35613543009878146</v>
      </c>
      <c r="D3036" s="9">
        <v>0.3520034865185166</v>
      </c>
      <c r="E3036" s="9">
        <v>0.99999999999999645</v>
      </c>
      <c r="F3036" s="9">
        <v>0.43899783413232324</v>
      </c>
      <c r="G3036" s="9">
        <v>0.41723670205176561</v>
      </c>
      <c r="H3036" s="9">
        <v>0.6194694771774899</v>
      </c>
    </row>
    <row r="3037" spans="2:8" x14ac:dyDescent="0.35">
      <c r="B3037" s="8" t="s">
        <v>721</v>
      </c>
      <c r="C3037" s="10">
        <v>0.33294872104418038</v>
      </c>
      <c r="D3037" s="10">
        <v>0.35754611213594356</v>
      </c>
      <c r="E3037" s="10">
        <v>1.0000000000000004</v>
      </c>
      <c r="F3037" s="10">
        <v>0.49555701333712082</v>
      </c>
      <c r="G3037" s="10">
        <v>0.4154913043438403</v>
      </c>
      <c r="H3037" s="10">
        <v>0.62534870175899426</v>
      </c>
    </row>
    <row r="3038" spans="2:8" x14ac:dyDescent="0.35">
      <c r="B3038" s="8" t="s">
        <v>722</v>
      </c>
      <c r="C3038" s="9">
        <v>0.36105839777142212</v>
      </c>
      <c r="D3038" s="9">
        <v>0.34515000549966496</v>
      </c>
      <c r="E3038" s="9">
        <v>0.99999999999999956</v>
      </c>
      <c r="F3038" s="9">
        <v>0.44299349588130577</v>
      </c>
      <c r="G3038" s="9">
        <v>0.37832619503293807</v>
      </c>
      <c r="H3038" s="9">
        <v>0.65301626847041794</v>
      </c>
    </row>
    <row r="3039" spans="2:8" x14ac:dyDescent="0.35">
      <c r="B3039" s="8" t="s">
        <v>723</v>
      </c>
      <c r="C3039" s="10">
        <v>0.355532577374221</v>
      </c>
      <c r="D3039" s="10">
        <v>0.38161051867081114</v>
      </c>
      <c r="E3039" s="10">
        <v>0.99999999999999922</v>
      </c>
      <c r="F3039" s="10">
        <v>0.41786175296527933</v>
      </c>
      <c r="G3039" s="10">
        <v>0.46001520037893184</v>
      </c>
      <c r="H3039" s="10">
        <v>0.57233736464714557</v>
      </c>
    </row>
    <row r="3040" spans="2:8" x14ac:dyDescent="0.35">
      <c r="B3040" s="8" t="s">
        <v>724</v>
      </c>
      <c r="C3040" s="9">
        <v>0.34168165025305286</v>
      </c>
      <c r="D3040" s="9">
        <v>0.36715051211424765</v>
      </c>
      <c r="E3040" s="9">
        <v>1.0000000000000002</v>
      </c>
      <c r="F3040" s="9">
        <v>0.42484010586227106</v>
      </c>
      <c r="G3040" s="9">
        <v>0.42751398048939748</v>
      </c>
      <c r="H3040" s="9">
        <v>0.61230492089097999</v>
      </c>
    </row>
    <row r="3041" spans="2:8" x14ac:dyDescent="0.35">
      <c r="B3041" s="8" t="s">
        <v>725</v>
      </c>
      <c r="C3041" s="10">
        <v>0.37688556957998165</v>
      </c>
      <c r="D3041" s="10">
        <v>0.37996267931011124</v>
      </c>
      <c r="E3041" s="10">
        <v>1.0000000000000002</v>
      </c>
      <c r="F3041" s="10">
        <v>0.42086290443255453</v>
      </c>
      <c r="G3041" s="10">
        <v>0.42228585473597308</v>
      </c>
      <c r="H3041" s="10">
        <v>0.61005641562037594</v>
      </c>
    </row>
    <row r="3042" spans="2:8" x14ac:dyDescent="0.35">
      <c r="B3042" s="8" t="s">
        <v>726</v>
      </c>
      <c r="C3042" s="9">
        <v>0.32983103444018796</v>
      </c>
      <c r="D3042" s="9">
        <v>0.35869685062766954</v>
      </c>
      <c r="E3042" s="9">
        <v>1.0000000000000002</v>
      </c>
      <c r="F3042" s="9">
        <v>0.45561048522696318</v>
      </c>
      <c r="G3042" s="9">
        <v>0.42257479338570081</v>
      </c>
      <c r="H3042" s="9">
        <v>0.61463609221733229</v>
      </c>
    </row>
    <row r="3043" spans="2:8" x14ac:dyDescent="0.35">
      <c r="B3043" s="8" t="s">
        <v>727</v>
      </c>
      <c r="C3043" s="10">
        <v>0.34179606910199412</v>
      </c>
      <c r="D3043" s="10">
        <v>0.35089068360187753</v>
      </c>
      <c r="E3043" s="10">
        <v>1</v>
      </c>
      <c r="F3043" s="10">
        <v>0.49001499921961422</v>
      </c>
      <c r="G3043" s="10">
        <v>0.35274741208063681</v>
      </c>
      <c r="H3043" s="10">
        <v>0.69889969176383715</v>
      </c>
    </row>
    <row r="3044" spans="2:8" x14ac:dyDescent="0.35">
      <c r="B3044" s="8" t="s">
        <v>728</v>
      </c>
      <c r="C3044" s="9">
        <v>0.35871994793504136</v>
      </c>
      <c r="D3044" s="9">
        <v>0.37342252798332848</v>
      </c>
      <c r="E3044" s="9">
        <v>1.0000000000000002</v>
      </c>
      <c r="F3044" s="9">
        <v>0.47790013954421834</v>
      </c>
      <c r="G3044" s="9">
        <v>0.40354951305820569</v>
      </c>
      <c r="H3044" s="9">
        <v>0.63317699310993236</v>
      </c>
    </row>
    <row r="3045" spans="2:8" x14ac:dyDescent="0.35">
      <c r="B3045" s="8" t="s">
        <v>729</v>
      </c>
      <c r="C3045" s="10">
        <v>0.35291327166754105</v>
      </c>
      <c r="D3045" s="10">
        <v>0.35532380417550846</v>
      </c>
      <c r="E3045" s="10">
        <v>0.99999999999999989</v>
      </c>
      <c r="F3045" s="10">
        <v>0.45018872724843878</v>
      </c>
      <c r="G3045" s="10">
        <v>0.34225725409689667</v>
      </c>
      <c r="H3045" s="10">
        <v>0.6906442484068378</v>
      </c>
    </row>
    <row r="3046" spans="2:8" x14ac:dyDescent="0.35">
      <c r="B3046" s="8" t="s">
        <v>730</v>
      </c>
      <c r="C3046" s="9">
        <v>0.30669498118770711</v>
      </c>
      <c r="D3046" s="9">
        <v>0.42552451595993779</v>
      </c>
      <c r="E3046" s="9">
        <v>0.99999999999999956</v>
      </c>
      <c r="F3046" s="9">
        <v>0.42350062814621114</v>
      </c>
      <c r="G3046" s="9">
        <v>0.42590235868092408</v>
      </c>
      <c r="H3046" s="9">
        <v>0.60493322550882567</v>
      </c>
    </row>
    <row r="3047" spans="2:8" x14ac:dyDescent="0.35">
      <c r="B3047" s="8" t="s">
        <v>731</v>
      </c>
      <c r="C3047" s="10">
        <v>0.36508278943257344</v>
      </c>
      <c r="D3047" s="10">
        <v>0.34149288386812715</v>
      </c>
      <c r="E3047" s="10">
        <v>0.99999999999999967</v>
      </c>
      <c r="F3047" s="10">
        <v>0.47108124749550079</v>
      </c>
      <c r="G3047" s="10">
        <v>0.38172750452007415</v>
      </c>
      <c r="H3047" s="10">
        <v>0.65530035752809268</v>
      </c>
    </row>
    <row r="3048" spans="2:8" x14ac:dyDescent="0.35">
      <c r="B3048" s="8" t="s">
        <v>732</v>
      </c>
      <c r="C3048" s="9">
        <v>0.37442786719140109</v>
      </c>
      <c r="D3048" s="9">
        <v>0.37435165795779113</v>
      </c>
      <c r="E3048" s="9">
        <v>0.99999999999999933</v>
      </c>
      <c r="F3048" s="9">
        <v>0.43128244875794181</v>
      </c>
      <c r="G3048" s="9">
        <v>0.41950209052769372</v>
      </c>
      <c r="H3048" s="9">
        <v>0.63008700336980439</v>
      </c>
    </row>
    <row r="3049" spans="2:8" x14ac:dyDescent="0.35">
      <c r="B3049" s="8" t="s">
        <v>733</v>
      </c>
      <c r="C3049" s="10">
        <v>0.31130464329550456</v>
      </c>
      <c r="D3049" s="10">
        <v>0.41474656695131412</v>
      </c>
      <c r="E3049" s="10">
        <v>1.0000000000000002</v>
      </c>
      <c r="F3049" s="10">
        <v>0.47054981284586117</v>
      </c>
      <c r="G3049" s="10">
        <v>0.41480915389097178</v>
      </c>
      <c r="H3049" s="10">
        <v>0.62427365644372346</v>
      </c>
    </row>
    <row r="3050" spans="2:8" x14ac:dyDescent="0.35">
      <c r="B3050" s="8" t="s">
        <v>734</v>
      </c>
      <c r="C3050" s="9">
        <v>0.37361381107165187</v>
      </c>
      <c r="D3050" s="9">
        <v>0.38773978217484084</v>
      </c>
      <c r="E3050" s="9">
        <v>1.0000000000000004</v>
      </c>
      <c r="F3050" s="9">
        <v>0.41365797358754453</v>
      </c>
      <c r="G3050" s="9">
        <v>0.43754033352555027</v>
      </c>
      <c r="H3050" s="9">
        <v>0.59678159511052464</v>
      </c>
    </row>
    <row r="3051" spans="2:8" x14ac:dyDescent="0.35">
      <c r="B3051" s="8" t="s">
        <v>735</v>
      </c>
      <c r="C3051" s="10">
        <v>0.34412376695384161</v>
      </c>
      <c r="D3051" s="10">
        <v>0.37982745876336732</v>
      </c>
      <c r="E3051" s="10">
        <v>1</v>
      </c>
      <c r="F3051" s="10">
        <v>0.42838554252809963</v>
      </c>
      <c r="G3051" s="10">
        <v>0.42813354027192524</v>
      </c>
      <c r="H3051" s="10">
        <v>0.59881955351783656</v>
      </c>
    </row>
    <row r="3052" spans="2:8" x14ac:dyDescent="0.35">
      <c r="B3052" s="8" t="s">
        <v>736</v>
      </c>
      <c r="C3052" s="9">
        <v>0.36097398863624597</v>
      </c>
      <c r="D3052" s="9">
        <v>0.34795266065036767</v>
      </c>
      <c r="E3052" s="9">
        <v>1.0000000000000004</v>
      </c>
      <c r="F3052" s="9">
        <v>0.45156301162692652</v>
      </c>
      <c r="G3052" s="9">
        <v>0.37116973266989556</v>
      </c>
      <c r="H3052" s="9">
        <v>0.66719329104679137</v>
      </c>
    </row>
    <row r="3053" spans="2:8" x14ac:dyDescent="0.35">
      <c r="B3053" s="8" t="s">
        <v>737</v>
      </c>
      <c r="C3053" s="10">
        <v>0.3503516629472585</v>
      </c>
      <c r="D3053" s="10">
        <v>0.36327374343499252</v>
      </c>
      <c r="E3053" s="10">
        <v>1.0000000000000007</v>
      </c>
      <c r="F3053" s="10">
        <v>0.44010644496013174</v>
      </c>
      <c r="G3053" s="10">
        <v>0.40809736162983112</v>
      </c>
      <c r="H3053" s="10">
        <v>0.63792192875531761</v>
      </c>
    </row>
    <row r="3054" spans="2:8" x14ac:dyDescent="0.35">
      <c r="B3054" s="8" t="s">
        <v>738</v>
      </c>
      <c r="C3054" s="9">
        <v>0.34858589931703082</v>
      </c>
      <c r="D3054" s="9">
        <v>0.36305115775618452</v>
      </c>
      <c r="E3054" s="9">
        <v>1.0000000000000002</v>
      </c>
      <c r="F3054" s="9">
        <v>0.4436132192936369</v>
      </c>
      <c r="G3054" s="9">
        <v>0.40611443703956102</v>
      </c>
      <c r="H3054" s="9">
        <v>0.63178139446503745</v>
      </c>
    </row>
    <row r="3055" spans="2:8" x14ac:dyDescent="0.35">
      <c r="B3055" s="8" t="s">
        <v>739</v>
      </c>
      <c r="C3055" s="10">
        <v>0.37271189221384171</v>
      </c>
      <c r="D3055" s="10">
        <v>0.34111069092814156</v>
      </c>
      <c r="E3055" s="10">
        <v>1.0000000000000009</v>
      </c>
      <c r="F3055" s="10">
        <v>0.43957947407869435</v>
      </c>
      <c r="G3055" s="10">
        <v>0.41271968441656598</v>
      </c>
      <c r="H3055" s="10">
        <v>0.62475675617446236</v>
      </c>
    </row>
    <row r="3056" spans="2:8" x14ac:dyDescent="0.35">
      <c r="B3056" s="8" t="s">
        <v>740</v>
      </c>
      <c r="C3056" s="9">
        <v>0.35781767789008206</v>
      </c>
      <c r="D3056" s="9">
        <v>0.39883812880726993</v>
      </c>
      <c r="E3056" s="9">
        <v>1</v>
      </c>
      <c r="F3056" s="9">
        <v>0.40163787367369413</v>
      </c>
      <c r="G3056" s="9">
        <v>0.40373755252882121</v>
      </c>
      <c r="H3056" s="9">
        <v>0.63613160620894005</v>
      </c>
    </row>
    <row r="3057" spans="2:8" x14ac:dyDescent="0.35">
      <c r="B3057" s="8" t="s">
        <v>741</v>
      </c>
      <c r="C3057" s="10">
        <v>0.35010098488486208</v>
      </c>
      <c r="D3057" s="10">
        <v>0.3337802329735603</v>
      </c>
      <c r="E3057" s="10">
        <v>1</v>
      </c>
      <c r="F3057" s="10">
        <v>0.45888168980860911</v>
      </c>
      <c r="G3057" s="10">
        <v>0.39976607576623857</v>
      </c>
      <c r="H3057" s="10">
        <v>0.62590272169374928</v>
      </c>
    </row>
    <row r="3058" spans="2:8" x14ac:dyDescent="0.35">
      <c r="B3058" s="8" t="s">
        <v>742</v>
      </c>
      <c r="C3058" s="9">
        <v>0.39955563946867223</v>
      </c>
      <c r="D3058" s="9">
        <v>0.34313023625964023</v>
      </c>
      <c r="E3058" s="9">
        <v>1.0000000000000004</v>
      </c>
      <c r="F3058" s="9">
        <v>0.42899934033558135</v>
      </c>
      <c r="G3058" s="9">
        <v>0.40000317821442027</v>
      </c>
      <c r="H3058" s="9">
        <v>0.64127872550319298</v>
      </c>
    </row>
    <row r="3059" spans="2:8" x14ac:dyDescent="0.35">
      <c r="B3059" s="8" t="s">
        <v>743</v>
      </c>
      <c r="C3059" s="10">
        <v>0.35099133386425591</v>
      </c>
      <c r="D3059" s="10">
        <v>0.38360055853337727</v>
      </c>
      <c r="E3059" s="10">
        <v>1.0000000000000002</v>
      </c>
      <c r="F3059" s="10">
        <v>0.4403418237011561</v>
      </c>
      <c r="G3059" s="10">
        <v>0.42996503567701794</v>
      </c>
      <c r="H3059" s="10">
        <v>0.6172703799583843</v>
      </c>
    </row>
    <row r="3060" spans="2:8" x14ac:dyDescent="0.35">
      <c r="B3060" s="8" t="s">
        <v>744</v>
      </c>
      <c r="C3060" s="9">
        <v>0.3199608775686677</v>
      </c>
      <c r="D3060" s="9">
        <v>0.40905561662782763</v>
      </c>
      <c r="E3060" s="9">
        <v>0.99999999999999944</v>
      </c>
      <c r="F3060" s="9">
        <v>0.45235075339646885</v>
      </c>
      <c r="G3060" s="9">
        <v>0.40285379254034476</v>
      </c>
      <c r="H3060" s="9">
        <v>0.62550006764266319</v>
      </c>
    </row>
    <row r="3061" spans="2:8" x14ac:dyDescent="0.35">
      <c r="B3061" s="8" t="s">
        <v>745</v>
      </c>
      <c r="C3061" s="10">
        <v>0.38114866682160942</v>
      </c>
      <c r="D3061" s="10">
        <v>0.34494721015731733</v>
      </c>
      <c r="E3061" s="10">
        <v>0.99999999999999967</v>
      </c>
      <c r="F3061" s="10">
        <v>0.44573939300141058</v>
      </c>
      <c r="G3061" s="10">
        <v>0.45728719684946206</v>
      </c>
      <c r="H3061" s="10">
        <v>0.57677828129524356</v>
      </c>
    </row>
    <row r="3062" spans="2:8" x14ac:dyDescent="0.35">
      <c r="B3062" s="8" t="s">
        <v>746</v>
      </c>
      <c r="C3062" s="9">
        <v>0.36405755281151558</v>
      </c>
      <c r="D3062" s="9">
        <v>0.35177631340354798</v>
      </c>
      <c r="E3062" s="9">
        <v>1.0000000000000002</v>
      </c>
      <c r="F3062" s="9">
        <v>0.45343419077116448</v>
      </c>
      <c r="G3062" s="9">
        <v>0.36083830120635352</v>
      </c>
      <c r="H3062" s="9">
        <v>0.68039340962600248</v>
      </c>
    </row>
    <row r="3063" spans="2:8" x14ac:dyDescent="0.35">
      <c r="B3063" s="8" t="s">
        <v>747</v>
      </c>
      <c r="C3063" s="10">
        <v>0.35203269589312414</v>
      </c>
      <c r="D3063" s="10">
        <v>0.378634215827308</v>
      </c>
      <c r="E3063" s="10">
        <v>1</v>
      </c>
      <c r="F3063" s="10">
        <v>0.44035082534000203</v>
      </c>
      <c r="G3063" s="10">
        <v>0.42752959322008488</v>
      </c>
      <c r="H3063" s="10">
        <v>0.60435608610044056</v>
      </c>
    </row>
    <row r="3064" spans="2:8" x14ac:dyDescent="0.35">
      <c r="B3064" s="8" t="s">
        <v>748</v>
      </c>
      <c r="C3064" s="9">
        <v>0.33462974334853984</v>
      </c>
      <c r="D3064" s="9">
        <v>0.38796072198820719</v>
      </c>
      <c r="E3064" s="9">
        <v>0.99999999999999967</v>
      </c>
      <c r="F3064" s="9">
        <v>0.45715294370613063</v>
      </c>
      <c r="G3064" s="9">
        <v>0.40597370011948536</v>
      </c>
      <c r="H3064" s="9">
        <v>0.63029575321345344</v>
      </c>
    </row>
    <row r="3065" spans="2:8" x14ac:dyDescent="0.35">
      <c r="B3065" s="8" t="s">
        <v>749</v>
      </c>
      <c r="C3065" s="10">
        <v>0.32272996669906351</v>
      </c>
      <c r="D3065" s="10">
        <v>0.39461055582729693</v>
      </c>
      <c r="E3065" s="10">
        <v>1.0000000000000002</v>
      </c>
      <c r="F3065" s="10">
        <v>0.42859724152488682</v>
      </c>
      <c r="G3065" s="10">
        <v>0.39922476278471036</v>
      </c>
      <c r="H3065" s="10">
        <v>0.63201659948844902</v>
      </c>
    </row>
    <row r="3066" spans="2:8" x14ac:dyDescent="0.35">
      <c r="B3066" s="8" t="s">
        <v>750</v>
      </c>
      <c r="C3066" s="9">
        <v>0.36559716010398835</v>
      </c>
      <c r="D3066" s="9">
        <v>0.37558360108401068</v>
      </c>
      <c r="E3066" s="9">
        <v>1</v>
      </c>
      <c r="F3066" s="9">
        <v>0.42840886961139008</v>
      </c>
      <c r="G3066" s="9">
        <v>0.34794814564624532</v>
      </c>
      <c r="H3066" s="9">
        <v>0.69627485208650708</v>
      </c>
    </row>
    <row r="3067" spans="2:8" x14ac:dyDescent="0.35">
      <c r="B3067" s="8" t="s">
        <v>751</v>
      </c>
      <c r="C3067" s="10">
        <v>0.36326297490581583</v>
      </c>
      <c r="D3067" s="10">
        <v>0.3413294631308697</v>
      </c>
      <c r="E3067" s="10">
        <v>1.0000000000000002</v>
      </c>
      <c r="F3067" s="10">
        <v>0.43315850688986901</v>
      </c>
      <c r="G3067" s="10">
        <v>0.43488527420368644</v>
      </c>
      <c r="H3067" s="10">
        <v>0.59395088336525514</v>
      </c>
    </row>
    <row r="3068" spans="2:8" x14ac:dyDescent="0.35">
      <c r="B3068" s="8" t="s">
        <v>752</v>
      </c>
      <c r="C3068" s="9">
        <v>0.3315112276456828</v>
      </c>
      <c r="D3068" s="9">
        <v>0.39759270771510846</v>
      </c>
      <c r="E3068" s="9">
        <v>1.0000000000000002</v>
      </c>
      <c r="F3068" s="9">
        <v>0.43612713177981949</v>
      </c>
      <c r="G3068" s="9">
        <v>0.39404524006710079</v>
      </c>
      <c r="H3068" s="9">
        <v>0.64637274860955762</v>
      </c>
    </row>
    <row r="3069" spans="2:8" x14ac:dyDescent="0.35">
      <c r="B3069" s="8" t="s">
        <v>753</v>
      </c>
      <c r="C3069" s="10">
        <v>0.3786420512737621</v>
      </c>
      <c r="D3069" s="10">
        <v>0.34696274896620422</v>
      </c>
      <c r="E3069" s="10">
        <v>1.0000000000000002</v>
      </c>
      <c r="F3069" s="10">
        <v>0.44092346569087354</v>
      </c>
      <c r="G3069" s="10">
        <v>0.43095860672909408</v>
      </c>
      <c r="H3069" s="10">
        <v>0.60291324412402958</v>
      </c>
    </row>
    <row r="3070" spans="2:8" x14ac:dyDescent="0.35">
      <c r="B3070" s="8" t="s">
        <v>754</v>
      </c>
      <c r="C3070" s="9">
        <v>0.37037265416554133</v>
      </c>
      <c r="D3070" s="9">
        <v>0.36564443399197388</v>
      </c>
      <c r="E3070" s="9">
        <v>0.99999999999999956</v>
      </c>
      <c r="F3070" s="9">
        <v>0.39594966302929246</v>
      </c>
      <c r="G3070" s="9">
        <v>0.4328405260235566</v>
      </c>
      <c r="H3070" s="9">
        <v>0.603490159298124</v>
      </c>
    </row>
    <row r="3071" spans="2:8" x14ac:dyDescent="0.35">
      <c r="B3071" s="8" t="s">
        <v>755</v>
      </c>
      <c r="C3071" s="10">
        <v>0.33639890230113112</v>
      </c>
      <c r="D3071" s="10">
        <v>0.34392618105037825</v>
      </c>
      <c r="E3071" s="10">
        <v>0.99999999999999956</v>
      </c>
      <c r="F3071" s="10">
        <v>0.47454004490411605</v>
      </c>
      <c r="G3071" s="10">
        <v>0.4536652142611971</v>
      </c>
      <c r="H3071" s="10">
        <v>0.58232543020915395</v>
      </c>
    </row>
    <row r="3072" spans="2:8" x14ac:dyDescent="0.35">
      <c r="B3072" s="8" t="s">
        <v>756</v>
      </c>
      <c r="C3072" s="9">
        <v>0.34901974912283301</v>
      </c>
      <c r="D3072" s="9">
        <v>0.3515890033924306</v>
      </c>
      <c r="E3072" s="9">
        <v>0.99999999999999933</v>
      </c>
      <c r="F3072" s="9">
        <v>0.47858745841250377</v>
      </c>
      <c r="G3072" s="9">
        <v>0.39042436017614901</v>
      </c>
      <c r="H3072" s="9">
        <v>0.64722773882583251</v>
      </c>
    </row>
    <row r="3073" spans="2:8" x14ac:dyDescent="0.35">
      <c r="B3073" s="8" t="s">
        <v>757</v>
      </c>
      <c r="C3073" s="10">
        <v>0.36329472785978734</v>
      </c>
      <c r="D3073" s="10">
        <v>0.36353715374844964</v>
      </c>
      <c r="E3073" s="10">
        <v>1.0000000000000002</v>
      </c>
      <c r="F3073" s="10">
        <v>0.46420904757447318</v>
      </c>
      <c r="G3073" s="10">
        <v>0.42158256787930826</v>
      </c>
      <c r="H3073" s="10">
        <v>0.61557571967012381</v>
      </c>
    </row>
    <row r="3074" spans="2:8" x14ac:dyDescent="0.35">
      <c r="B3074" s="8" t="s">
        <v>758</v>
      </c>
      <c r="C3074" s="9">
        <v>0.31252433590616246</v>
      </c>
      <c r="D3074" s="9">
        <v>0.37304761273667092</v>
      </c>
      <c r="E3074" s="9">
        <v>1</v>
      </c>
      <c r="F3074" s="9">
        <v>0.47758893553520132</v>
      </c>
      <c r="G3074" s="9">
        <v>0.36373071353124514</v>
      </c>
      <c r="H3074" s="9">
        <v>0.68111297664566339</v>
      </c>
    </row>
    <row r="3075" spans="2:8" x14ac:dyDescent="0.35">
      <c r="B3075" s="8" t="s">
        <v>759</v>
      </c>
      <c r="C3075" s="10">
        <v>0.31676803293368372</v>
      </c>
      <c r="D3075" s="10">
        <v>0.44417909893496582</v>
      </c>
      <c r="E3075" s="10">
        <v>1.0000000000000002</v>
      </c>
      <c r="F3075" s="10">
        <v>0.42176239694941747</v>
      </c>
      <c r="G3075" s="10">
        <v>0.43503551312740318</v>
      </c>
      <c r="H3075" s="10">
        <v>0.59738237120988502</v>
      </c>
    </row>
    <row r="3076" spans="2:8" x14ac:dyDescent="0.35">
      <c r="B3076" s="8" t="s">
        <v>760</v>
      </c>
      <c r="C3076" s="9">
        <v>0.33485300735017443</v>
      </c>
      <c r="D3076" s="9">
        <v>0.36238188592777115</v>
      </c>
      <c r="E3076" s="9">
        <v>0.99999999999999967</v>
      </c>
      <c r="F3076" s="9">
        <v>0.4785165704098821</v>
      </c>
      <c r="G3076" s="9">
        <v>0.40676313345819187</v>
      </c>
      <c r="H3076" s="9">
        <v>0.62929129759941538</v>
      </c>
    </row>
    <row r="3077" spans="2:8" x14ac:dyDescent="0.35">
      <c r="B3077" s="8" t="s">
        <v>761</v>
      </c>
      <c r="C3077" s="10">
        <v>0.37231365563379237</v>
      </c>
      <c r="D3077" s="10">
        <v>0.34733264827523785</v>
      </c>
      <c r="E3077" s="10">
        <v>0.99999999999999956</v>
      </c>
      <c r="F3077" s="10">
        <v>0.46239839938335636</v>
      </c>
      <c r="G3077" s="10">
        <v>0.4093588167400054</v>
      </c>
      <c r="H3077" s="10">
        <v>0.6296954615355409</v>
      </c>
    </row>
    <row r="3078" spans="2:8" x14ac:dyDescent="0.35">
      <c r="B3078" s="8" t="s">
        <v>762</v>
      </c>
      <c r="C3078" s="9">
        <v>0.33870796507359335</v>
      </c>
      <c r="D3078" s="9">
        <v>0.33917027061380661</v>
      </c>
      <c r="E3078" s="9">
        <v>1.0000000000000004</v>
      </c>
      <c r="F3078" s="9">
        <v>0.46921300481989486</v>
      </c>
      <c r="G3078" s="9">
        <v>0.38906447835410091</v>
      </c>
      <c r="H3078" s="9">
        <v>0.6471020626511389</v>
      </c>
    </row>
    <row r="3079" spans="2:8" x14ac:dyDescent="0.35">
      <c r="B3079" s="8" t="s">
        <v>763</v>
      </c>
      <c r="C3079" s="10">
        <v>0.3147872073703335</v>
      </c>
      <c r="D3079" s="10">
        <v>0.43454641856375892</v>
      </c>
      <c r="E3079" s="10">
        <v>0.99999999999999989</v>
      </c>
      <c r="F3079" s="10">
        <v>0.41952304976187577</v>
      </c>
      <c r="G3079" s="10">
        <v>0.42920641039195528</v>
      </c>
      <c r="H3079" s="10">
        <v>0.61194885161314694</v>
      </c>
    </row>
    <row r="3080" spans="2:8" x14ac:dyDescent="0.35">
      <c r="B3080" s="8" t="s">
        <v>764</v>
      </c>
      <c r="C3080" s="9">
        <v>0.30601742975103841</v>
      </c>
      <c r="D3080" s="9">
        <v>0.38933250082671844</v>
      </c>
      <c r="E3080" s="9">
        <v>0.99999999999999956</v>
      </c>
      <c r="F3080" s="9">
        <v>0.47566248665207694</v>
      </c>
      <c r="G3080" s="9">
        <v>0.36772769565786878</v>
      </c>
      <c r="H3080" s="9">
        <v>0.66272670984393045</v>
      </c>
    </row>
    <row r="3081" spans="2:8" x14ac:dyDescent="0.35">
      <c r="B3081" s="8" t="s">
        <v>765</v>
      </c>
      <c r="C3081" s="10">
        <v>0.33434262114542079</v>
      </c>
      <c r="D3081" s="10">
        <v>0.33389786166419</v>
      </c>
      <c r="E3081" s="10">
        <v>1.0000000000000004</v>
      </c>
      <c r="F3081" s="10">
        <v>0.49738023807062592</v>
      </c>
      <c r="G3081" s="10">
        <v>0.37532565611774832</v>
      </c>
      <c r="H3081" s="10">
        <v>0.6642913891179224</v>
      </c>
    </row>
    <row r="3082" spans="2:8" x14ac:dyDescent="0.35">
      <c r="B3082" s="8" t="s">
        <v>766</v>
      </c>
      <c r="C3082" s="9">
        <v>0.37073179803823259</v>
      </c>
      <c r="D3082" s="9">
        <v>0.33594591356497455</v>
      </c>
      <c r="E3082" s="9">
        <v>1.0000000000000004</v>
      </c>
      <c r="F3082" s="9">
        <v>0.46334261215605177</v>
      </c>
      <c r="G3082" s="9">
        <v>0.40419053394577964</v>
      </c>
      <c r="H3082" s="9">
        <v>0.63341385763403923</v>
      </c>
    </row>
    <row r="3083" spans="2:8" x14ac:dyDescent="0.35">
      <c r="B3083" s="8" t="s">
        <v>767</v>
      </c>
      <c r="C3083" s="10">
        <v>0.35355546593035753</v>
      </c>
      <c r="D3083" s="10">
        <v>0.40129391263537306</v>
      </c>
      <c r="E3083" s="10">
        <v>0.99999999999999778</v>
      </c>
      <c r="F3083" s="10">
        <v>0.4071638428162131</v>
      </c>
      <c r="G3083" s="10">
        <v>0.41898337446571809</v>
      </c>
      <c r="H3083" s="10">
        <v>0.60730096117900456</v>
      </c>
    </row>
    <row r="3084" spans="2:8" x14ac:dyDescent="0.35">
      <c r="B3084" s="8" t="s">
        <v>768</v>
      </c>
      <c r="C3084" s="9">
        <v>0.33051190264138325</v>
      </c>
      <c r="D3084" s="9">
        <v>0.38821823330212762</v>
      </c>
      <c r="E3084" s="9">
        <v>1.0000000000000007</v>
      </c>
      <c r="F3084" s="9">
        <v>0.4456053744586061</v>
      </c>
      <c r="G3084" s="9">
        <v>0.40542374176590007</v>
      </c>
      <c r="H3084" s="9">
        <v>0.63368580493193694</v>
      </c>
    </row>
    <row r="3085" spans="2:8" x14ac:dyDescent="0.35">
      <c r="B3085" s="8" t="s">
        <v>769</v>
      </c>
      <c r="C3085" s="10">
        <v>0.31189395574002976</v>
      </c>
      <c r="D3085" s="10">
        <v>0.41153016751828964</v>
      </c>
      <c r="E3085" s="10">
        <v>1.0000000000000002</v>
      </c>
      <c r="F3085" s="10">
        <v>0.42856963106734536</v>
      </c>
      <c r="G3085" s="10">
        <v>0.44741431540282506</v>
      </c>
      <c r="H3085" s="10">
        <v>0.58738643006484326</v>
      </c>
    </row>
    <row r="3086" spans="2:8" x14ac:dyDescent="0.35">
      <c r="B3086" s="8" t="s">
        <v>770</v>
      </c>
      <c r="C3086" s="9">
        <v>0.35437827886749784</v>
      </c>
      <c r="D3086" s="9">
        <v>0.37105327459184062</v>
      </c>
      <c r="E3086" s="9">
        <v>1</v>
      </c>
      <c r="F3086" s="9">
        <v>0.42322605884807962</v>
      </c>
      <c r="G3086" s="9">
        <v>0.37892469715901939</v>
      </c>
      <c r="H3086" s="9">
        <v>0.66043010820880621</v>
      </c>
    </row>
    <row r="3087" spans="2:8" x14ac:dyDescent="0.35">
      <c r="B3087" s="8" t="s">
        <v>771</v>
      </c>
      <c r="C3087" s="10">
        <v>0.35561403191724933</v>
      </c>
      <c r="D3087" s="10">
        <v>0.37400526186703609</v>
      </c>
      <c r="E3087" s="10">
        <v>1.0000000000000009</v>
      </c>
      <c r="F3087" s="10">
        <v>0.41739766069658102</v>
      </c>
      <c r="G3087" s="10">
        <v>0.46024499254783202</v>
      </c>
      <c r="H3087" s="10">
        <v>0.57230765978130171</v>
      </c>
    </row>
    <row r="3088" spans="2:8" x14ac:dyDescent="0.35">
      <c r="B3088" s="8" t="s">
        <v>772</v>
      </c>
      <c r="C3088" s="9">
        <v>0.35536637503107987</v>
      </c>
      <c r="D3088" s="9">
        <v>0.36535660997094682</v>
      </c>
      <c r="E3088" s="9">
        <v>0.99999999999999978</v>
      </c>
      <c r="F3088" s="9">
        <v>0.48612033397759641</v>
      </c>
      <c r="G3088" s="9">
        <v>0.3560514350684254</v>
      </c>
      <c r="H3088" s="9">
        <v>0.69132375634423626</v>
      </c>
    </row>
    <row r="3089" spans="2:8" x14ac:dyDescent="0.35">
      <c r="B3089" s="8" t="s">
        <v>773</v>
      </c>
      <c r="C3089" s="10">
        <v>0.3760694390582055</v>
      </c>
      <c r="D3089" s="10">
        <v>0.34617903993501736</v>
      </c>
      <c r="E3089" s="10">
        <v>0.99999999999999978</v>
      </c>
      <c r="F3089" s="10">
        <v>0.44463464012185527</v>
      </c>
      <c r="G3089" s="10">
        <v>0.38845710416119406</v>
      </c>
      <c r="H3089" s="10">
        <v>0.64970048113045464</v>
      </c>
    </row>
    <row r="3090" spans="2:8" x14ac:dyDescent="0.35">
      <c r="B3090" s="8" t="s">
        <v>774</v>
      </c>
      <c r="C3090" s="9">
        <v>0.32703624734670106</v>
      </c>
      <c r="D3090" s="9">
        <v>0.41439263551661037</v>
      </c>
      <c r="E3090" s="9">
        <v>1.0000000000000011</v>
      </c>
      <c r="F3090" s="9">
        <v>0.41674156324235112</v>
      </c>
      <c r="G3090" s="9">
        <v>0.43279593778256492</v>
      </c>
      <c r="H3090" s="9">
        <v>0.59987340985219417</v>
      </c>
    </row>
    <row r="3091" spans="2:8" x14ac:dyDescent="0.35">
      <c r="B3091" s="8" t="s">
        <v>775</v>
      </c>
      <c r="C3091" s="10">
        <v>0.35861994938269953</v>
      </c>
      <c r="D3091" s="10">
        <v>0.34506932749769664</v>
      </c>
      <c r="E3091" s="10">
        <v>0.99999999999999933</v>
      </c>
      <c r="F3091" s="10">
        <v>0.44687280901603099</v>
      </c>
      <c r="G3091" s="10">
        <v>0.43640335362731963</v>
      </c>
      <c r="H3091" s="10">
        <v>0.59634738500143103</v>
      </c>
    </row>
    <row r="3092" spans="2:8" x14ac:dyDescent="0.35">
      <c r="B3092" s="8" t="s">
        <v>776</v>
      </c>
      <c r="C3092" s="9">
        <v>0.34054518045908722</v>
      </c>
      <c r="D3092" s="9">
        <v>0.3780905516166701</v>
      </c>
      <c r="E3092" s="9">
        <v>0.99999999999999967</v>
      </c>
      <c r="F3092" s="9">
        <v>0.41790811054586491</v>
      </c>
      <c r="G3092" s="9">
        <v>0.41706548966078666</v>
      </c>
      <c r="H3092" s="9">
        <v>0.62173528650519139</v>
      </c>
    </row>
    <row r="3093" spans="2:8" x14ac:dyDescent="0.35">
      <c r="B3093" s="8" t="s">
        <v>777</v>
      </c>
      <c r="C3093" s="10">
        <v>0.32657280574673464</v>
      </c>
      <c r="D3093" s="10">
        <v>0.39497728609388333</v>
      </c>
      <c r="E3093" s="10">
        <v>1.0000000000000002</v>
      </c>
      <c r="F3093" s="10">
        <v>0.46787584946117794</v>
      </c>
      <c r="G3093" s="10">
        <v>0.44894261574377664</v>
      </c>
      <c r="H3093" s="10">
        <v>0.57695048221438039</v>
      </c>
    </row>
    <row r="3094" spans="2:8" x14ac:dyDescent="0.35">
      <c r="B3094" s="8" t="s">
        <v>778</v>
      </c>
      <c r="C3094" s="9">
        <v>0.38359947737353473</v>
      </c>
      <c r="D3094" s="9">
        <v>0.32855960665884998</v>
      </c>
      <c r="E3094" s="9">
        <v>0.99999999999999989</v>
      </c>
      <c r="F3094" s="9">
        <v>0.44736676842664158</v>
      </c>
      <c r="G3094" s="9">
        <v>0.43950083706415072</v>
      </c>
      <c r="H3094" s="9">
        <v>0.58982940126008665</v>
      </c>
    </row>
    <row r="3095" spans="2:8" x14ac:dyDescent="0.35">
      <c r="B3095" s="8" t="s">
        <v>779</v>
      </c>
      <c r="C3095" s="10">
        <v>0.35867665579051511</v>
      </c>
      <c r="D3095" s="10">
        <v>0.370051697132321</v>
      </c>
      <c r="E3095" s="10">
        <v>1</v>
      </c>
      <c r="F3095" s="10">
        <v>0.42510483972617541</v>
      </c>
      <c r="G3095" s="10">
        <v>0.46025087019030197</v>
      </c>
      <c r="H3095" s="10">
        <v>0.56133491800118784</v>
      </c>
    </row>
    <row r="3096" spans="2:8" x14ac:dyDescent="0.35">
      <c r="B3096" s="8" t="s">
        <v>780</v>
      </c>
      <c r="C3096" s="9">
        <v>0.36008863309577349</v>
      </c>
      <c r="D3096" s="9">
        <v>0.34056969656774089</v>
      </c>
      <c r="E3096" s="9">
        <v>1.0000000000000002</v>
      </c>
      <c r="F3096" s="9">
        <v>0.4525544268697882</v>
      </c>
      <c r="G3096" s="9">
        <v>0.44526434229272949</v>
      </c>
      <c r="H3096" s="9">
        <v>0.59290836524521373</v>
      </c>
    </row>
    <row r="3097" spans="2:8" x14ac:dyDescent="0.35">
      <c r="B3097" s="8" t="s">
        <v>781</v>
      </c>
      <c r="C3097" s="10">
        <v>0.33368963638582849</v>
      </c>
      <c r="D3097" s="10">
        <v>0.37068887535741807</v>
      </c>
      <c r="E3097" s="10">
        <v>1</v>
      </c>
      <c r="F3097" s="10">
        <v>0.44634922360220514</v>
      </c>
      <c r="G3097" s="10">
        <v>0.3888907420511965</v>
      </c>
      <c r="H3097" s="10">
        <v>0.64767067827586833</v>
      </c>
    </row>
    <row r="3098" spans="2:8" x14ac:dyDescent="0.35">
      <c r="B3098" s="8" t="s">
        <v>782</v>
      </c>
      <c r="C3098" s="9">
        <v>0.37155925467009893</v>
      </c>
      <c r="D3098" s="9">
        <v>0.33213721491411186</v>
      </c>
      <c r="E3098" s="9">
        <v>0.99999999999999989</v>
      </c>
      <c r="F3098" s="9">
        <v>0.45178748814502723</v>
      </c>
      <c r="G3098" s="9">
        <v>0.44385988332662624</v>
      </c>
      <c r="H3098" s="9">
        <v>0.58830222618101979</v>
      </c>
    </row>
    <row r="3099" spans="2:8" x14ac:dyDescent="0.35">
      <c r="B3099" s="8" t="s">
        <v>783</v>
      </c>
      <c r="C3099" s="10">
        <v>0.33917933778818737</v>
      </c>
      <c r="D3099" s="10">
        <v>0.35832939966579264</v>
      </c>
      <c r="E3099" s="10">
        <v>0.99999999999999978</v>
      </c>
      <c r="F3099" s="10">
        <v>0.46354443065587436</v>
      </c>
      <c r="G3099" s="10">
        <v>0.41095620836950292</v>
      </c>
      <c r="H3099" s="10">
        <v>0.62836478853410571</v>
      </c>
    </row>
    <row r="3100" spans="2:8" x14ac:dyDescent="0.35">
      <c r="B3100" s="8" t="s">
        <v>784</v>
      </c>
      <c r="C3100" s="9">
        <v>0.3359470908900985</v>
      </c>
      <c r="D3100" s="9">
        <v>0.38944978752243797</v>
      </c>
      <c r="E3100" s="9">
        <v>1.0000000000000002</v>
      </c>
      <c r="F3100" s="9">
        <v>0.4313942006229779</v>
      </c>
      <c r="G3100" s="9">
        <v>0.43272115390825794</v>
      </c>
      <c r="H3100" s="9">
        <v>0.60253446045014891</v>
      </c>
    </row>
    <row r="3101" spans="2:8" x14ac:dyDescent="0.35">
      <c r="B3101" s="8" t="s">
        <v>785</v>
      </c>
      <c r="C3101" s="10">
        <v>0.36842600805446019</v>
      </c>
      <c r="D3101" s="10">
        <v>0.34456354550245893</v>
      </c>
      <c r="E3101" s="10">
        <v>1</v>
      </c>
      <c r="F3101" s="10">
        <v>0.41344383854675515</v>
      </c>
      <c r="G3101" s="10">
        <v>0.43437641709033298</v>
      </c>
      <c r="H3101" s="10">
        <v>0.58916121408029209</v>
      </c>
    </row>
    <row r="3102" spans="2:8" x14ac:dyDescent="0.35">
      <c r="B3102" s="8" t="s">
        <v>786</v>
      </c>
      <c r="C3102" s="9">
        <v>0.39389707977426308</v>
      </c>
      <c r="D3102" s="9">
        <v>0.38675503502287428</v>
      </c>
      <c r="E3102" s="9">
        <v>1.0000000000000004</v>
      </c>
      <c r="F3102" s="9">
        <v>0.394591918077212</v>
      </c>
      <c r="G3102" s="9">
        <v>0.41324004717888491</v>
      </c>
      <c r="H3102" s="9">
        <v>0.62781661389694399</v>
      </c>
    </row>
    <row r="3103" spans="2:8" x14ac:dyDescent="0.35">
      <c r="B3103" s="8" t="s">
        <v>787</v>
      </c>
      <c r="C3103" s="10">
        <v>0.29860981321968111</v>
      </c>
      <c r="D3103" s="10">
        <v>0.40759101019533567</v>
      </c>
      <c r="E3103" s="10">
        <v>0.99999999999999811</v>
      </c>
      <c r="F3103" s="10">
        <v>0.47154544607710325</v>
      </c>
      <c r="G3103" s="10">
        <v>0.39652011880476357</v>
      </c>
      <c r="H3103" s="10">
        <v>0.63754627412086606</v>
      </c>
    </row>
    <row r="3104" spans="2:8" x14ac:dyDescent="0.35">
      <c r="B3104" s="8" t="s">
        <v>788</v>
      </c>
      <c r="C3104" s="9">
        <v>0.35133300694275427</v>
      </c>
      <c r="D3104" s="9">
        <v>0.37432675255977388</v>
      </c>
      <c r="E3104" s="9">
        <v>1.0000000000000002</v>
      </c>
      <c r="F3104" s="9">
        <v>0.43334725852366357</v>
      </c>
      <c r="G3104" s="9">
        <v>0.36270815469116829</v>
      </c>
      <c r="H3104" s="9">
        <v>0.6609923436213867</v>
      </c>
    </row>
    <row r="3105" spans="2:8" x14ac:dyDescent="0.35">
      <c r="B3105" s="8" t="s">
        <v>789</v>
      </c>
      <c r="C3105" s="10">
        <v>0.34560060061857201</v>
      </c>
      <c r="D3105" s="10">
        <v>0.3544887731838734</v>
      </c>
      <c r="E3105" s="10">
        <v>0.99999999999999967</v>
      </c>
      <c r="F3105" s="10">
        <v>0.46692836337741572</v>
      </c>
      <c r="G3105" s="10">
        <v>0.46155282107420353</v>
      </c>
      <c r="H3105" s="10">
        <v>0.57189528315359506</v>
      </c>
    </row>
    <row r="3106" spans="2:8" x14ac:dyDescent="0.35">
      <c r="B3106" s="8" t="s">
        <v>790</v>
      </c>
      <c r="C3106" s="9">
        <v>0.34755473411322729</v>
      </c>
      <c r="D3106" s="9">
        <v>0.36558129031747583</v>
      </c>
      <c r="E3106" s="9">
        <v>0.99999999999999989</v>
      </c>
      <c r="F3106" s="9">
        <v>0.43984675978661908</v>
      </c>
      <c r="G3106" s="9">
        <v>0.40895169280470983</v>
      </c>
      <c r="H3106" s="9">
        <v>0.63711909108479847</v>
      </c>
    </row>
    <row r="3107" spans="2:8" x14ac:dyDescent="0.35">
      <c r="B3107" s="8" t="s">
        <v>791</v>
      </c>
      <c r="C3107" s="10">
        <v>0.33119355753303875</v>
      </c>
      <c r="D3107" s="10">
        <v>0.38378626143642564</v>
      </c>
      <c r="E3107" s="10">
        <v>1</v>
      </c>
      <c r="F3107" s="10">
        <v>0.45641213339470921</v>
      </c>
      <c r="G3107" s="10">
        <v>0.37625781087504245</v>
      </c>
      <c r="H3107" s="10">
        <v>0.66543654029909349</v>
      </c>
    </row>
    <row r="3108" spans="2:8" x14ac:dyDescent="0.35">
      <c r="B3108" s="8" t="s">
        <v>792</v>
      </c>
      <c r="C3108" s="9">
        <v>0.36885672819088317</v>
      </c>
      <c r="D3108" s="9">
        <v>0.3747711250989389</v>
      </c>
      <c r="E3108" s="9">
        <v>0.99999999999999933</v>
      </c>
      <c r="F3108" s="9">
        <v>0.40589274961924926</v>
      </c>
      <c r="G3108" s="9">
        <v>0.35634602590723113</v>
      </c>
      <c r="H3108" s="9">
        <v>0.68467572539729027</v>
      </c>
    </row>
    <row r="3109" spans="2:8" x14ac:dyDescent="0.35">
      <c r="B3109" s="8" t="s">
        <v>793</v>
      </c>
      <c r="C3109" s="10">
        <v>0.35932451710294389</v>
      </c>
      <c r="D3109" s="10">
        <v>0.33638479208089228</v>
      </c>
      <c r="E3109" s="10">
        <v>0.99999999999999978</v>
      </c>
      <c r="F3109" s="10">
        <v>0.45576695639417991</v>
      </c>
      <c r="G3109" s="10">
        <v>0.3400328404641858</v>
      </c>
      <c r="H3109" s="10">
        <v>0.70059493979200771</v>
      </c>
    </row>
    <row r="3110" spans="2:8" x14ac:dyDescent="0.35">
      <c r="B3110" s="8" t="s">
        <v>794</v>
      </c>
      <c r="C3110" s="9">
        <v>0.35883320373263944</v>
      </c>
      <c r="D3110" s="9">
        <v>0.37665846007356352</v>
      </c>
      <c r="E3110" s="9">
        <v>1</v>
      </c>
      <c r="F3110" s="9">
        <v>0.44415578491965224</v>
      </c>
      <c r="G3110" s="9">
        <v>0.42470864746298248</v>
      </c>
      <c r="H3110" s="9">
        <v>0.60708566904780059</v>
      </c>
    </row>
    <row r="3111" spans="2:8" x14ac:dyDescent="0.35">
      <c r="B3111" s="8" t="s">
        <v>795</v>
      </c>
      <c r="C3111" s="10">
        <v>0.29318256956555094</v>
      </c>
      <c r="D3111" s="10">
        <v>0.43704053452647046</v>
      </c>
      <c r="E3111" s="10">
        <v>0.99999999999999889</v>
      </c>
      <c r="F3111" s="10">
        <v>0.42868798047712292</v>
      </c>
      <c r="G3111" s="10">
        <v>0.39578115964457228</v>
      </c>
      <c r="H3111" s="10">
        <v>0.64304650547012376</v>
      </c>
    </row>
    <row r="3112" spans="2:8" x14ac:dyDescent="0.35">
      <c r="B3112" s="8" t="s">
        <v>796</v>
      </c>
      <c r="C3112" s="9">
        <v>0.38987982191931708</v>
      </c>
      <c r="D3112" s="9">
        <v>0.31423560123830568</v>
      </c>
      <c r="E3112" s="9">
        <v>0.99999999999999978</v>
      </c>
      <c r="F3112" s="9">
        <v>0.44042400482236299</v>
      </c>
      <c r="G3112" s="9">
        <v>0.41373127891433126</v>
      </c>
      <c r="H3112" s="9">
        <v>0.61622233002183724</v>
      </c>
    </row>
    <row r="3113" spans="2:8" x14ac:dyDescent="0.35">
      <c r="B3113" s="8" t="s">
        <v>797</v>
      </c>
      <c r="C3113" s="10">
        <v>0.30102587941230452</v>
      </c>
      <c r="D3113" s="10">
        <v>0.43370857092375131</v>
      </c>
      <c r="E3113" s="10">
        <v>1.0000000000000027</v>
      </c>
      <c r="F3113" s="10">
        <v>0.43079668556282963</v>
      </c>
      <c r="G3113" s="10">
        <v>0.44141588984973257</v>
      </c>
      <c r="H3113" s="10">
        <v>0.58095739459148088</v>
      </c>
    </row>
    <row r="3114" spans="2:8" x14ac:dyDescent="0.35">
      <c r="B3114" s="8" t="s">
        <v>798</v>
      </c>
      <c r="C3114" s="9">
        <v>0.35082954132792771</v>
      </c>
      <c r="D3114" s="9">
        <v>0.34045860064687833</v>
      </c>
      <c r="E3114" s="9">
        <v>0.99999999999999989</v>
      </c>
      <c r="F3114" s="9">
        <v>0.45441523906467834</v>
      </c>
      <c r="G3114" s="9">
        <v>0.38522894502927824</v>
      </c>
      <c r="H3114" s="9">
        <v>0.65285166655447247</v>
      </c>
    </row>
    <row r="3115" spans="2:8" x14ac:dyDescent="0.35">
      <c r="B3115" s="8" t="s">
        <v>799</v>
      </c>
      <c r="C3115" s="10">
        <v>0.32473004134295586</v>
      </c>
      <c r="D3115" s="10">
        <v>0.41008582147107497</v>
      </c>
      <c r="E3115" s="10">
        <v>0.99999999999999967</v>
      </c>
      <c r="F3115" s="10">
        <v>0.45583599811496267</v>
      </c>
      <c r="G3115" s="10">
        <v>0.43242321987212895</v>
      </c>
      <c r="H3115" s="10">
        <v>0.59418333706366011</v>
      </c>
    </row>
    <row r="3116" spans="2:8" x14ac:dyDescent="0.35">
      <c r="B3116" s="8" t="s">
        <v>800</v>
      </c>
      <c r="C3116" s="9">
        <v>0.35435349167176067</v>
      </c>
      <c r="D3116" s="9">
        <v>0.3881601602713991</v>
      </c>
      <c r="E3116" s="9">
        <v>1</v>
      </c>
      <c r="F3116" s="9">
        <v>0.43441341625441071</v>
      </c>
      <c r="G3116" s="9">
        <v>0.42601807182125739</v>
      </c>
      <c r="H3116" s="9">
        <v>0.60537960021961834</v>
      </c>
    </row>
    <row r="3117" spans="2:8" x14ac:dyDescent="0.35">
      <c r="B3117" s="8" t="s">
        <v>801</v>
      </c>
      <c r="C3117" s="10">
        <v>0.32598440267285234</v>
      </c>
      <c r="D3117" s="10">
        <v>0.43913496428765453</v>
      </c>
      <c r="E3117" s="10">
        <v>1.0000000000000004</v>
      </c>
      <c r="F3117" s="10">
        <v>0.40409172517779812</v>
      </c>
      <c r="G3117" s="10">
        <v>0.43323956369951694</v>
      </c>
      <c r="H3117" s="10">
        <v>0.59447434134972466</v>
      </c>
    </row>
    <row r="3118" spans="2:8" x14ac:dyDescent="0.35">
      <c r="B3118" s="8" t="s">
        <v>802</v>
      </c>
      <c r="C3118" s="9">
        <v>0.37438616147727338</v>
      </c>
      <c r="D3118" s="9">
        <v>0.31467593776358183</v>
      </c>
      <c r="E3118" s="9">
        <v>0.99999999999999978</v>
      </c>
      <c r="F3118" s="9">
        <v>0.4756223822373622</v>
      </c>
      <c r="G3118" s="9">
        <v>0.3783228550930044</v>
      </c>
      <c r="H3118" s="9">
        <v>0.65611109401192336</v>
      </c>
    </row>
    <row r="3119" spans="2:8" x14ac:dyDescent="0.35">
      <c r="B3119" s="8" t="s">
        <v>803</v>
      </c>
      <c r="C3119" s="10">
        <v>0.35599315783447311</v>
      </c>
      <c r="D3119" s="10">
        <v>0.36995400754834817</v>
      </c>
      <c r="E3119" s="10">
        <v>1.0000000000000007</v>
      </c>
      <c r="F3119" s="10">
        <v>0.43836434402697283</v>
      </c>
      <c r="G3119" s="10">
        <v>0.41925416570583585</v>
      </c>
      <c r="H3119" s="10">
        <v>0.62253310082514179</v>
      </c>
    </row>
    <row r="3120" spans="2:8" x14ac:dyDescent="0.35">
      <c r="B3120" s="8" t="s">
        <v>804</v>
      </c>
      <c r="C3120" s="9">
        <v>0.36739670003006558</v>
      </c>
      <c r="D3120" s="9">
        <v>0.31944524845929267</v>
      </c>
      <c r="E3120" s="9">
        <v>1</v>
      </c>
      <c r="F3120" s="9">
        <v>0.49765863686046863</v>
      </c>
      <c r="G3120" s="9">
        <v>0.3284546163661366</v>
      </c>
      <c r="H3120" s="9">
        <v>0.71805610860907976</v>
      </c>
    </row>
    <row r="3121" spans="2:8" x14ac:dyDescent="0.35">
      <c r="B3121" s="8" t="s">
        <v>805</v>
      </c>
      <c r="C3121" s="10">
        <v>0.38648433400985721</v>
      </c>
      <c r="D3121" s="10">
        <v>0.33980671231729775</v>
      </c>
      <c r="E3121" s="10">
        <v>1.0000000000000002</v>
      </c>
      <c r="F3121" s="10">
        <v>0.45409639360349868</v>
      </c>
      <c r="G3121" s="10">
        <v>0.44751434362578896</v>
      </c>
      <c r="H3121" s="10">
        <v>0.59436384466844927</v>
      </c>
    </row>
    <row r="3122" spans="2:8" x14ac:dyDescent="0.35">
      <c r="B3122" s="8" t="s">
        <v>806</v>
      </c>
      <c r="C3122" s="9">
        <v>0.35933270715005233</v>
      </c>
      <c r="D3122" s="9">
        <v>0.38451986714070696</v>
      </c>
      <c r="E3122" s="9">
        <v>1</v>
      </c>
      <c r="F3122" s="9">
        <v>0.41574910166653029</v>
      </c>
      <c r="G3122" s="9">
        <v>0.42149841432979224</v>
      </c>
      <c r="H3122" s="9">
        <v>0.6148096631521569</v>
      </c>
    </row>
    <row r="3123" spans="2:8" x14ac:dyDescent="0.35">
      <c r="B3123" s="8" t="s">
        <v>807</v>
      </c>
      <c r="C3123" s="10">
        <v>0.34345052083948557</v>
      </c>
      <c r="D3123" s="10">
        <v>0.38566044258230947</v>
      </c>
      <c r="E3123" s="10">
        <v>0.99999999999999989</v>
      </c>
      <c r="F3123" s="10">
        <v>0.45024525457019215</v>
      </c>
      <c r="G3123" s="10">
        <v>0.41919026767137535</v>
      </c>
      <c r="H3123" s="10">
        <v>0.61905727507386032</v>
      </c>
    </row>
    <row r="3124" spans="2:8" x14ac:dyDescent="0.35">
      <c r="B3124" s="8" t="s">
        <v>808</v>
      </c>
      <c r="C3124" s="9">
        <v>0.3117533489926444</v>
      </c>
      <c r="D3124" s="9">
        <v>0.40266927730156948</v>
      </c>
      <c r="E3124" s="9">
        <v>1</v>
      </c>
      <c r="F3124" s="9">
        <v>0.47047842434636122</v>
      </c>
      <c r="G3124" s="9">
        <v>0.37137177560411455</v>
      </c>
      <c r="H3124" s="9">
        <v>0.67147312283177762</v>
      </c>
    </row>
    <row r="3125" spans="2:8" x14ac:dyDescent="0.35">
      <c r="B3125" s="8" t="s">
        <v>809</v>
      </c>
      <c r="C3125" s="10">
        <v>0.34723428321322275</v>
      </c>
      <c r="D3125" s="10">
        <v>0.3567829049305955</v>
      </c>
      <c r="E3125" s="10">
        <v>1.0000000000000002</v>
      </c>
      <c r="F3125" s="10">
        <v>0.48373646850886448</v>
      </c>
      <c r="G3125" s="10">
        <v>0.40730674494970354</v>
      </c>
      <c r="H3125" s="10">
        <v>0.62827258700704669</v>
      </c>
    </row>
    <row r="3126" spans="2:8" x14ac:dyDescent="0.35">
      <c r="B3126" s="8" t="s">
        <v>810</v>
      </c>
      <c r="C3126" s="9">
        <v>0.3432055592833842</v>
      </c>
      <c r="D3126" s="9">
        <v>0.3645831050003841</v>
      </c>
      <c r="E3126" s="9">
        <v>1</v>
      </c>
      <c r="F3126" s="9">
        <v>0.45565867238624314</v>
      </c>
      <c r="G3126" s="9">
        <v>0.44936369375292323</v>
      </c>
      <c r="H3126" s="9">
        <v>0.5767339698025894</v>
      </c>
    </row>
    <row r="3127" spans="2:8" x14ac:dyDescent="0.35">
      <c r="B3127" s="8" t="s">
        <v>811</v>
      </c>
      <c r="C3127" s="10">
        <v>0.37585971465986223</v>
      </c>
      <c r="D3127" s="10">
        <v>0.30949761599232001</v>
      </c>
      <c r="E3127" s="10">
        <v>0.99999999999999967</v>
      </c>
      <c r="F3127" s="10">
        <v>0.46731574522028729</v>
      </c>
      <c r="G3127" s="10">
        <v>0.36827438651714978</v>
      </c>
      <c r="H3127" s="10">
        <v>0.66942620462032221</v>
      </c>
    </row>
    <row r="3128" spans="2:8" x14ac:dyDescent="0.35">
      <c r="B3128" s="8" t="s">
        <v>812</v>
      </c>
      <c r="C3128" s="9">
        <v>0.36279906015520441</v>
      </c>
      <c r="D3128" s="9">
        <v>0.41332944223885643</v>
      </c>
      <c r="E3128" s="9">
        <v>0.99999999999999911</v>
      </c>
      <c r="F3128" s="9">
        <v>0.40251993089315091</v>
      </c>
      <c r="G3128" s="9">
        <v>0.4327606667616285</v>
      </c>
      <c r="H3128" s="9">
        <v>0.59484295111583496</v>
      </c>
    </row>
    <row r="3129" spans="2:8" x14ac:dyDescent="0.35">
      <c r="B3129" s="8" t="s">
        <v>813</v>
      </c>
      <c r="C3129" s="10">
        <v>0.35607252584260229</v>
      </c>
      <c r="D3129" s="10">
        <v>0.34185004891006404</v>
      </c>
      <c r="E3129" s="10">
        <v>0.99999999999999967</v>
      </c>
      <c r="F3129" s="10">
        <v>0.45448179068201572</v>
      </c>
      <c r="G3129" s="10">
        <v>0.3761827015123172</v>
      </c>
      <c r="H3129" s="10">
        <v>0.66121602070230345</v>
      </c>
    </row>
    <row r="3130" spans="2:8" x14ac:dyDescent="0.35">
      <c r="B3130" s="8" t="s">
        <v>814</v>
      </c>
      <c r="C3130" s="9">
        <v>0.37452457119639765</v>
      </c>
      <c r="D3130" s="9">
        <v>0.38320833153532685</v>
      </c>
      <c r="E3130" s="9">
        <v>0.99999999999999944</v>
      </c>
      <c r="F3130" s="9">
        <v>0.4239384579005307</v>
      </c>
      <c r="G3130" s="9">
        <v>0.37386345957489059</v>
      </c>
      <c r="H3130" s="9">
        <v>0.67070645884512303</v>
      </c>
    </row>
    <row r="3131" spans="2:8" x14ac:dyDescent="0.35">
      <c r="B3131" s="8" t="s">
        <v>815</v>
      </c>
      <c r="C3131" s="10">
        <v>0.34433803522691075</v>
      </c>
      <c r="D3131" s="10">
        <v>0.38568255812357072</v>
      </c>
      <c r="E3131" s="10">
        <v>1.0000000000000002</v>
      </c>
      <c r="F3131" s="10">
        <v>0.43923750326903604</v>
      </c>
      <c r="G3131" s="10">
        <v>0.39585680146724445</v>
      </c>
      <c r="H3131" s="10">
        <v>0.63315478016730298</v>
      </c>
    </row>
    <row r="3132" spans="2:8" x14ac:dyDescent="0.35">
      <c r="B3132" s="8" t="s">
        <v>816</v>
      </c>
      <c r="C3132" s="9">
        <v>0.3779401176510595</v>
      </c>
      <c r="D3132" s="9">
        <v>0.31725853055551073</v>
      </c>
      <c r="E3132" s="9">
        <v>0.99999999999999978</v>
      </c>
      <c r="F3132" s="9">
        <v>0.51271896643360582</v>
      </c>
      <c r="G3132" s="9">
        <v>0.38748992657586168</v>
      </c>
      <c r="H3132" s="9">
        <v>0.64943134486374354</v>
      </c>
    </row>
    <row r="3133" spans="2:8" x14ac:dyDescent="0.35">
      <c r="B3133" s="8" t="s">
        <v>817</v>
      </c>
      <c r="C3133" s="10">
        <v>0.37002985799357146</v>
      </c>
      <c r="D3133" s="10">
        <v>0.34049985328576615</v>
      </c>
      <c r="E3133" s="10">
        <v>0.99999999999999967</v>
      </c>
      <c r="F3133" s="10">
        <v>0.43958703493501861</v>
      </c>
      <c r="G3133" s="10">
        <v>0.43612621901651805</v>
      </c>
      <c r="H3133" s="10">
        <v>0.59018839413680713</v>
      </c>
    </row>
    <row r="3134" spans="2:8" x14ac:dyDescent="0.35">
      <c r="B3134" s="8" t="s">
        <v>818</v>
      </c>
      <c r="C3134" s="9">
        <v>0.3626970033969501</v>
      </c>
      <c r="D3134" s="9">
        <v>0.37928714267554703</v>
      </c>
      <c r="E3134" s="9">
        <v>1.0000000000000002</v>
      </c>
      <c r="F3134" s="9">
        <v>0.42395058658981066</v>
      </c>
      <c r="G3134" s="9">
        <v>0.43072448007210468</v>
      </c>
      <c r="H3134" s="9">
        <v>0.59343106804436418</v>
      </c>
    </row>
    <row r="3135" spans="2:8" x14ac:dyDescent="0.35">
      <c r="B3135" s="8" t="s">
        <v>819</v>
      </c>
      <c r="C3135" s="10">
        <v>0.3605242260490647</v>
      </c>
      <c r="D3135" s="10">
        <v>0.33955289973628039</v>
      </c>
      <c r="E3135" s="10">
        <v>0.99999999999999956</v>
      </c>
      <c r="F3135" s="10">
        <v>0.45192812347965833</v>
      </c>
      <c r="G3135" s="10">
        <v>0.39717387249872699</v>
      </c>
      <c r="H3135" s="10">
        <v>0.63155803796803811</v>
      </c>
    </row>
    <row r="3136" spans="2:8" x14ac:dyDescent="0.35">
      <c r="B3136" s="8" t="s">
        <v>820</v>
      </c>
      <c r="C3136" s="9">
        <v>0.34284040091846835</v>
      </c>
      <c r="D3136" s="9">
        <v>0.36738646349805337</v>
      </c>
      <c r="E3136" s="9">
        <v>1.0000000000000007</v>
      </c>
      <c r="F3136" s="9">
        <v>0.44318103844222978</v>
      </c>
      <c r="G3136" s="9">
        <v>0.47107637307409861</v>
      </c>
      <c r="H3136" s="9">
        <v>0.55277764435314569</v>
      </c>
    </row>
    <row r="3137" spans="2:8" x14ac:dyDescent="0.35">
      <c r="B3137" s="8" t="s">
        <v>821</v>
      </c>
      <c r="C3137" s="10">
        <v>0.28396723212401992</v>
      </c>
      <c r="D3137" s="10">
        <v>0.45073969580004036</v>
      </c>
      <c r="E3137" s="10">
        <v>1.0000000000000007</v>
      </c>
      <c r="F3137" s="10">
        <v>0.42204542531009093</v>
      </c>
      <c r="G3137" s="10">
        <v>0.43641426904127417</v>
      </c>
      <c r="H3137" s="10">
        <v>0.59154168670591278</v>
      </c>
    </row>
    <row r="3138" spans="2:8" x14ac:dyDescent="0.35">
      <c r="B3138" s="8" t="s">
        <v>822</v>
      </c>
      <c r="C3138" s="9">
        <v>0.37853892472301026</v>
      </c>
      <c r="D3138" s="9">
        <v>0.34546642005105532</v>
      </c>
      <c r="E3138" s="9">
        <v>0.99999999999999922</v>
      </c>
      <c r="F3138" s="9">
        <v>0.43229790470643414</v>
      </c>
      <c r="G3138" s="9">
        <v>0.40409132602697978</v>
      </c>
      <c r="H3138" s="9">
        <v>0.62663156992665792</v>
      </c>
    </row>
    <row r="3139" spans="2:8" x14ac:dyDescent="0.35">
      <c r="B3139" s="8" t="s">
        <v>823</v>
      </c>
      <c r="C3139" s="10">
        <v>0.37229983922219173</v>
      </c>
      <c r="D3139" s="10">
        <v>0.42066890034180404</v>
      </c>
      <c r="E3139" s="10">
        <v>0.99999999999999967</v>
      </c>
      <c r="F3139" s="10">
        <v>0.40031973086785716</v>
      </c>
      <c r="G3139" s="10">
        <v>0.43511845404179728</v>
      </c>
      <c r="H3139" s="10">
        <v>0.60749460793549581</v>
      </c>
    </row>
    <row r="3140" spans="2:8" x14ac:dyDescent="0.35">
      <c r="B3140" s="8" t="s">
        <v>824</v>
      </c>
      <c r="C3140" s="9">
        <v>0.39010710215148353</v>
      </c>
      <c r="D3140" s="9">
        <v>0.31940236931030891</v>
      </c>
      <c r="E3140" s="9">
        <v>0.99999999999999978</v>
      </c>
      <c r="F3140" s="9">
        <v>0.47788050276330013</v>
      </c>
      <c r="G3140" s="9">
        <v>0.43793512265032852</v>
      </c>
      <c r="H3140" s="9">
        <v>0.59408297945144528</v>
      </c>
    </row>
    <row r="3141" spans="2:8" x14ac:dyDescent="0.35">
      <c r="B3141" s="8" t="s">
        <v>825</v>
      </c>
      <c r="C3141" s="10">
        <v>0.35356251453694626</v>
      </c>
      <c r="D3141" s="10">
        <v>0.37476303228489094</v>
      </c>
      <c r="E3141" s="10">
        <v>1.0000000000000002</v>
      </c>
      <c r="F3141" s="10">
        <v>0.42882515031408669</v>
      </c>
      <c r="G3141" s="10">
        <v>0.36429041980790128</v>
      </c>
      <c r="H3141" s="10">
        <v>0.67570599981903268</v>
      </c>
    </row>
    <row r="3142" spans="2:8" x14ac:dyDescent="0.35">
      <c r="B3142" s="8" t="s">
        <v>826</v>
      </c>
      <c r="C3142" s="9">
        <v>0.31786567961330447</v>
      </c>
      <c r="D3142" s="9">
        <v>0.40531861225509769</v>
      </c>
      <c r="E3142" s="9">
        <v>0.99999999999999967</v>
      </c>
      <c r="F3142" s="9">
        <v>0.45707818805695699</v>
      </c>
      <c r="G3142" s="9">
        <v>0.33861015084154789</v>
      </c>
      <c r="H3142" s="9">
        <v>0.71383452631587163</v>
      </c>
    </row>
    <row r="3143" spans="2:8" x14ac:dyDescent="0.35">
      <c r="B3143" s="8" t="s">
        <v>827</v>
      </c>
      <c r="C3143" s="10">
        <v>0.30766610175227849</v>
      </c>
      <c r="D3143" s="10">
        <v>0.36921249778795145</v>
      </c>
      <c r="E3143" s="10">
        <v>0.99999999999999967</v>
      </c>
      <c r="F3143" s="10">
        <v>0.50688522773888456</v>
      </c>
      <c r="G3143" s="10">
        <v>0.40184212672323777</v>
      </c>
      <c r="H3143" s="10">
        <v>0.63460434658317122</v>
      </c>
    </row>
    <row r="3144" spans="2:8" x14ac:dyDescent="0.35">
      <c r="B3144" s="8" t="s">
        <v>828</v>
      </c>
      <c r="C3144" s="9">
        <v>0.37450026347763071</v>
      </c>
      <c r="D3144" s="9">
        <v>0.30428630008782592</v>
      </c>
      <c r="E3144" s="9">
        <v>1</v>
      </c>
      <c r="F3144" s="9">
        <v>0.48104651165330775</v>
      </c>
      <c r="G3144" s="9">
        <v>0.42272454894760192</v>
      </c>
      <c r="H3144" s="9">
        <v>0.61997632184993257</v>
      </c>
    </row>
    <row r="3145" spans="2:8" x14ac:dyDescent="0.35">
      <c r="B3145" s="8" t="s">
        <v>829</v>
      </c>
      <c r="C3145" s="10">
        <v>0.34563819075341939</v>
      </c>
      <c r="D3145" s="10">
        <v>0.3384093118751838</v>
      </c>
      <c r="E3145" s="10">
        <v>1.0000000000000002</v>
      </c>
      <c r="F3145" s="10">
        <v>0.5015001074211638</v>
      </c>
      <c r="G3145" s="10">
        <v>0.39484167440691437</v>
      </c>
      <c r="H3145" s="10">
        <v>0.63824859269292999</v>
      </c>
    </row>
    <row r="3146" spans="2:8" x14ac:dyDescent="0.35">
      <c r="B3146" s="8" t="s">
        <v>830</v>
      </c>
      <c r="C3146" s="9">
        <v>0.31346260389113689</v>
      </c>
      <c r="D3146" s="9">
        <v>0.38925349398771264</v>
      </c>
      <c r="E3146" s="9">
        <v>0.99999999999999989</v>
      </c>
      <c r="F3146" s="9">
        <v>0.46327138563397213</v>
      </c>
      <c r="G3146" s="9">
        <v>0.43335751186427535</v>
      </c>
      <c r="H3146" s="9">
        <v>0.60817749275768362</v>
      </c>
    </row>
    <row r="3147" spans="2:8" x14ac:dyDescent="0.35">
      <c r="B3147" s="8" t="s">
        <v>831</v>
      </c>
      <c r="C3147" s="10">
        <v>0.35861811012050537</v>
      </c>
      <c r="D3147" s="10">
        <v>0.33268015166221016</v>
      </c>
      <c r="E3147" s="10">
        <v>0.99999999999999944</v>
      </c>
      <c r="F3147" s="10">
        <v>0.45045757659849633</v>
      </c>
      <c r="G3147" s="10">
        <v>0.39776312800757563</v>
      </c>
      <c r="H3147" s="10">
        <v>0.63116463173520188</v>
      </c>
    </row>
    <row r="3148" spans="2:8" x14ac:dyDescent="0.35">
      <c r="B3148" s="8" t="s">
        <v>832</v>
      </c>
      <c r="C3148" s="9">
        <v>0.39280341444164935</v>
      </c>
      <c r="D3148" s="9">
        <v>0.36392015350362344</v>
      </c>
      <c r="E3148" s="9">
        <v>1</v>
      </c>
      <c r="F3148" s="9">
        <v>0.4468346114889607</v>
      </c>
      <c r="G3148" s="9">
        <v>0.37114466027699655</v>
      </c>
      <c r="H3148" s="9">
        <v>0.66774692442955152</v>
      </c>
    </row>
    <row r="3149" spans="2:8" x14ac:dyDescent="0.35">
      <c r="B3149" s="8" t="s">
        <v>833</v>
      </c>
      <c r="C3149" s="10">
        <v>0.32171535588842093</v>
      </c>
      <c r="D3149" s="10">
        <v>0.36360263098120083</v>
      </c>
      <c r="E3149" s="10">
        <v>1.0000000000000002</v>
      </c>
      <c r="F3149" s="10">
        <v>0.47792585260449211</v>
      </c>
      <c r="G3149" s="10">
        <v>0.44259409856947313</v>
      </c>
      <c r="H3149" s="10">
        <v>0.58349057510114422</v>
      </c>
    </row>
    <row r="3150" spans="2:8" x14ac:dyDescent="0.35">
      <c r="B3150" s="8" t="s">
        <v>834</v>
      </c>
      <c r="C3150" s="9">
        <v>0.34512427021328695</v>
      </c>
      <c r="D3150" s="9">
        <v>0.32920004992534729</v>
      </c>
      <c r="E3150" s="9">
        <v>0.99999999999999978</v>
      </c>
      <c r="F3150" s="9">
        <v>0.49557349152130287</v>
      </c>
      <c r="G3150" s="9">
        <v>0.3835344503418579</v>
      </c>
      <c r="H3150" s="9">
        <v>0.65506871680893075</v>
      </c>
    </row>
    <row r="3151" spans="2:8" x14ac:dyDescent="0.35">
      <c r="B3151" s="8" t="s">
        <v>835</v>
      </c>
      <c r="C3151" s="10">
        <v>0.34078280877465561</v>
      </c>
      <c r="D3151" s="10">
        <v>0.3981011633322577</v>
      </c>
      <c r="E3151" s="10">
        <v>1</v>
      </c>
      <c r="F3151" s="10">
        <v>0.43364488020800307</v>
      </c>
      <c r="G3151" s="10">
        <v>0.40876699200773575</v>
      </c>
      <c r="H3151" s="10">
        <v>0.63860807434782696</v>
      </c>
    </row>
    <row r="3152" spans="2:8" x14ac:dyDescent="0.35">
      <c r="B3152" s="8" t="s">
        <v>836</v>
      </c>
      <c r="C3152" s="9">
        <v>0.37197450338803995</v>
      </c>
      <c r="D3152" s="9">
        <v>0.38068776423875039</v>
      </c>
      <c r="E3152" s="9">
        <v>1.0000000000000004</v>
      </c>
      <c r="F3152" s="9">
        <v>0.39772338680981084</v>
      </c>
      <c r="G3152" s="9">
        <v>0.43608951840160859</v>
      </c>
      <c r="H3152" s="9">
        <v>0.59959159062421596</v>
      </c>
    </row>
    <row r="3153" spans="2:8" x14ac:dyDescent="0.35">
      <c r="B3153" s="8" t="s">
        <v>837</v>
      </c>
      <c r="C3153" s="10">
        <v>0.32750670446892116</v>
      </c>
      <c r="D3153" s="10">
        <v>0.39445740410576124</v>
      </c>
      <c r="E3153" s="10">
        <v>1</v>
      </c>
      <c r="F3153" s="10">
        <v>0.47230959212610207</v>
      </c>
      <c r="G3153" s="10">
        <v>0.45436150737092212</v>
      </c>
      <c r="H3153" s="10">
        <v>0.5854291811339285</v>
      </c>
    </row>
    <row r="3154" spans="2:8" x14ac:dyDescent="0.35">
      <c r="B3154" s="8" t="s">
        <v>838</v>
      </c>
      <c r="C3154" s="9">
        <v>0.31983795168599899</v>
      </c>
      <c r="D3154" s="9">
        <v>0.37447786575054487</v>
      </c>
      <c r="E3154" s="9">
        <v>1.0000000000000002</v>
      </c>
      <c r="F3154" s="9">
        <v>0.48001886453666887</v>
      </c>
      <c r="G3154" s="9">
        <v>0.43463891748594768</v>
      </c>
      <c r="H3154" s="9">
        <v>0.59734117381433138</v>
      </c>
    </row>
    <row r="3155" spans="2:8" x14ac:dyDescent="0.35">
      <c r="B3155" s="8" t="s">
        <v>839</v>
      </c>
      <c r="C3155" s="10">
        <v>0.33417904958179168</v>
      </c>
      <c r="D3155" s="10">
        <v>0.38308676899267641</v>
      </c>
      <c r="E3155" s="10">
        <v>0.99999999999999989</v>
      </c>
      <c r="F3155" s="10">
        <v>0.46098424653410103</v>
      </c>
      <c r="G3155" s="10">
        <v>0.44331442853674891</v>
      </c>
      <c r="H3155" s="10">
        <v>0.58691288549290721</v>
      </c>
    </row>
    <row r="3156" spans="2:8" x14ac:dyDescent="0.35">
      <c r="B3156" s="8" t="s">
        <v>840</v>
      </c>
      <c r="C3156" s="9">
        <v>0.34794734842305675</v>
      </c>
      <c r="D3156" s="9">
        <v>0.40062490912694176</v>
      </c>
      <c r="E3156" s="9">
        <v>1.0000000000000002</v>
      </c>
      <c r="F3156" s="9">
        <v>0.42996221956037822</v>
      </c>
      <c r="G3156" s="9">
        <v>0.38517686338324253</v>
      </c>
      <c r="H3156" s="9">
        <v>0.65581467706532248</v>
      </c>
    </row>
    <row r="3157" spans="2:8" x14ac:dyDescent="0.35">
      <c r="B3157" s="8" t="s">
        <v>841</v>
      </c>
      <c r="C3157" s="10">
        <v>0.37238827883543779</v>
      </c>
      <c r="D3157" s="10">
        <v>0.33163097563893845</v>
      </c>
      <c r="E3157" s="10">
        <v>1.0000000000000002</v>
      </c>
      <c r="F3157" s="10">
        <v>0.46027911972941554</v>
      </c>
      <c r="G3157" s="10">
        <v>0.42264649748697097</v>
      </c>
      <c r="H3157" s="10">
        <v>0.62603668061940676</v>
      </c>
    </row>
    <row r="3158" spans="2:8" x14ac:dyDescent="0.35">
      <c r="B3158" s="8" t="s">
        <v>842</v>
      </c>
      <c r="C3158" s="9">
        <v>0.35433812508991913</v>
      </c>
      <c r="D3158" s="9">
        <v>0.34875766485315096</v>
      </c>
      <c r="E3158" s="9">
        <v>1.0000000000000004</v>
      </c>
      <c r="F3158" s="9">
        <v>0.44851122288551709</v>
      </c>
      <c r="G3158" s="9">
        <v>0.38003134465349542</v>
      </c>
      <c r="H3158" s="9">
        <v>0.65807856046356639</v>
      </c>
    </row>
    <row r="3159" spans="2:8" x14ac:dyDescent="0.35">
      <c r="B3159" s="8" t="s">
        <v>843</v>
      </c>
      <c r="C3159" s="10">
        <v>0.3491715376211279</v>
      </c>
      <c r="D3159" s="10">
        <v>0.35235846459851261</v>
      </c>
      <c r="E3159" s="10">
        <v>0.99999999999999967</v>
      </c>
      <c r="F3159" s="10">
        <v>0.47683309938494789</v>
      </c>
      <c r="G3159" s="10">
        <v>0.33965858968088314</v>
      </c>
      <c r="H3159" s="10">
        <v>0.69405897358369084</v>
      </c>
    </row>
    <row r="3160" spans="2:8" x14ac:dyDescent="0.35">
      <c r="B3160" s="8" t="s">
        <v>844</v>
      </c>
      <c r="C3160" s="9">
        <v>0.33194698133987621</v>
      </c>
      <c r="D3160" s="9">
        <v>0.42916861159575492</v>
      </c>
      <c r="E3160" s="9">
        <v>1</v>
      </c>
      <c r="F3160" s="9">
        <v>0.44493721992985863</v>
      </c>
      <c r="G3160" s="9">
        <v>0.43313493144767345</v>
      </c>
      <c r="H3160" s="9">
        <v>0.61001248926554286</v>
      </c>
    </row>
    <row r="3161" spans="2:8" x14ac:dyDescent="0.35">
      <c r="B3161" s="8" t="s">
        <v>845</v>
      </c>
      <c r="C3161" s="10">
        <v>0.33181932999513936</v>
      </c>
      <c r="D3161" s="10">
        <v>0.43450782344594419</v>
      </c>
      <c r="E3161" s="10">
        <v>1.0000000000000007</v>
      </c>
      <c r="F3161" s="10">
        <v>0.4296314012268484</v>
      </c>
      <c r="G3161" s="10">
        <v>0.40287761856693877</v>
      </c>
      <c r="H3161" s="10">
        <v>0.63710719809673855</v>
      </c>
    </row>
    <row r="3162" spans="2:8" x14ac:dyDescent="0.35">
      <c r="B3162" s="8" t="s">
        <v>846</v>
      </c>
      <c r="C3162" s="9">
        <v>0.35298252767153371</v>
      </c>
      <c r="D3162" s="9">
        <v>0.42564192225156466</v>
      </c>
      <c r="E3162" s="9">
        <v>0.99999999999999978</v>
      </c>
      <c r="F3162" s="9">
        <v>0.41591285082567325</v>
      </c>
      <c r="G3162" s="9">
        <v>0.39501125824322741</v>
      </c>
      <c r="H3162" s="9">
        <v>0.65410713284262112</v>
      </c>
    </row>
    <row r="3163" spans="2:8" x14ac:dyDescent="0.35">
      <c r="B3163" s="8" t="s">
        <v>847</v>
      </c>
      <c r="C3163" s="10">
        <v>0.36358680955810091</v>
      </c>
      <c r="D3163" s="10">
        <v>0.38026365860851147</v>
      </c>
      <c r="E3163" s="10">
        <v>1</v>
      </c>
      <c r="F3163" s="10">
        <v>0.42832731905805405</v>
      </c>
      <c r="G3163" s="10">
        <v>0.43013765767681256</v>
      </c>
      <c r="H3163" s="10">
        <v>0.60724402405642486</v>
      </c>
    </row>
    <row r="3164" spans="2:8" x14ac:dyDescent="0.35">
      <c r="B3164" s="8" t="s">
        <v>848</v>
      </c>
      <c r="C3164" s="9">
        <v>0.35599372832729215</v>
      </c>
      <c r="D3164" s="9">
        <v>0.35843217238112712</v>
      </c>
      <c r="E3164" s="9">
        <v>1.0000000000000007</v>
      </c>
      <c r="F3164" s="9">
        <v>0.46316845775238707</v>
      </c>
      <c r="G3164" s="9">
        <v>0.4679652875561025</v>
      </c>
      <c r="H3164" s="9">
        <v>0.55314968436270973</v>
      </c>
    </row>
    <row r="3165" spans="2:8" x14ac:dyDescent="0.35">
      <c r="B3165" s="8" t="s">
        <v>849</v>
      </c>
      <c r="C3165" s="10">
        <v>0.31909459704884935</v>
      </c>
      <c r="D3165" s="10">
        <v>0.38245828863237286</v>
      </c>
      <c r="E3165" s="10">
        <v>1</v>
      </c>
      <c r="F3165" s="10">
        <v>0.48343602025083277</v>
      </c>
      <c r="G3165" s="10">
        <v>0.3900123155687551</v>
      </c>
      <c r="H3165" s="10">
        <v>0.64923886581724721</v>
      </c>
    </row>
    <row r="3166" spans="2:8" x14ac:dyDescent="0.35">
      <c r="B3166" s="8" t="s">
        <v>850</v>
      </c>
      <c r="C3166" s="9">
        <v>0.33963724223640068</v>
      </c>
      <c r="D3166" s="9">
        <v>0.37555676832958934</v>
      </c>
      <c r="E3166" s="9">
        <v>1.0000000000000004</v>
      </c>
      <c r="F3166" s="9">
        <v>0.46788969437170652</v>
      </c>
      <c r="G3166" s="9">
        <v>0.45833329592442479</v>
      </c>
      <c r="H3166" s="9">
        <v>0.56881851172610087</v>
      </c>
    </row>
    <row r="3167" spans="2:8" x14ac:dyDescent="0.35">
      <c r="B3167" s="8" t="s">
        <v>851</v>
      </c>
      <c r="C3167" s="10">
        <v>0.34613054902628515</v>
      </c>
      <c r="D3167" s="10">
        <v>0.33258953090681587</v>
      </c>
      <c r="E3167" s="10">
        <v>1</v>
      </c>
      <c r="F3167" s="10">
        <v>0.48823192900859397</v>
      </c>
      <c r="G3167" s="10">
        <v>0.44763284572010215</v>
      </c>
      <c r="H3167" s="10">
        <v>0.58252644135105003</v>
      </c>
    </row>
    <row r="3168" spans="2:8" x14ac:dyDescent="0.35">
      <c r="B3168" s="8" t="s">
        <v>852</v>
      </c>
      <c r="C3168" s="9">
        <v>0.33891532917226713</v>
      </c>
      <c r="D3168" s="9">
        <v>0.44804129958834887</v>
      </c>
      <c r="E3168" s="9">
        <v>1</v>
      </c>
      <c r="F3168" s="9">
        <v>0.39816009178092199</v>
      </c>
      <c r="G3168" s="9">
        <v>0.45753393400579734</v>
      </c>
      <c r="H3168" s="9">
        <v>0.57280968819443545</v>
      </c>
    </row>
    <row r="3169" spans="2:8" x14ac:dyDescent="0.35">
      <c r="B3169" s="8" t="s">
        <v>853</v>
      </c>
      <c r="C3169" s="10">
        <v>0.36967578988890343</v>
      </c>
      <c r="D3169" s="10">
        <v>0.35379786373286581</v>
      </c>
      <c r="E3169" s="10">
        <v>0.99999999999999967</v>
      </c>
      <c r="F3169" s="10">
        <v>0.43597277236324228</v>
      </c>
      <c r="G3169" s="10">
        <v>0.44029756729739572</v>
      </c>
      <c r="H3169" s="10">
        <v>0.5970972754855991</v>
      </c>
    </row>
    <row r="3170" spans="2:8" x14ac:dyDescent="0.35">
      <c r="B3170" s="8" t="s">
        <v>854</v>
      </c>
      <c r="C3170" s="9">
        <v>0.35341125896819187</v>
      </c>
      <c r="D3170" s="9">
        <v>0.37514586692654528</v>
      </c>
      <c r="E3170" s="9">
        <v>0.99999999999999956</v>
      </c>
      <c r="F3170" s="9">
        <v>0.44292535241274195</v>
      </c>
      <c r="G3170" s="9">
        <v>0.39511068962738877</v>
      </c>
      <c r="H3170" s="9">
        <v>0.64283372418124396</v>
      </c>
    </row>
    <row r="3171" spans="2:8" x14ac:dyDescent="0.35">
      <c r="B3171" s="8" t="s">
        <v>855</v>
      </c>
      <c r="C3171" s="10">
        <v>0.35063478406931253</v>
      </c>
      <c r="D3171" s="10">
        <v>0.31770165600715317</v>
      </c>
      <c r="E3171" s="10">
        <v>0.99999999999999967</v>
      </c>
      <c r="F3171" s="10">
        <v>0.48461394963275067</v>
      </c>
      <c r="G3171" s="10">
        <v>0.40900218727677445</v>
      </c>
      <c r="H3171" s="10">
        <v>0.62724408847458857</v>
      </c>
    </row>
    <row r="3172" spans="2:8" x14ac:dyDescent="0.35">
      <c r="B3172" s="8" t="s">
        <v>856</v>
      </c>
      <c r="C3172" s="9">
        <v>0.3412050354602017</v>
      </c>
      <c r="D3172" s="9">
        <v>0.40141088914423567</v>
      </c>
      <c r="E3172" s="9">
        <v>1.0000000000000004</v>
      </c>
      <c r="F3172" s="9">
        <v>0.43657464523642853</v>
      </c>
      <c r="G3172" s="9">
        <v>0.43975990074461024</v>
      </c>
      <c r="H3172" s="9">
        <v>0.59991651267615664</v>
      </c>
    </row>
    <row r="3173" spans="2:8" x14ac:dyDescent="0.35">
      <c r="B3173" s="8" t="s">
        <v>857</v>
      </c>
      <c r="C3173" s="10">
        <v>0.32982295696300901</v>
      </c>
      <c r="D3173" s="10">
        <v>0.37761784308534119</v>
      </c>
      <c r="E3173" s="10">
        <v>0.99999999999999978</v>
      </c>
      <c r="F3173" s="10">
        <v>0.47494314558703576</v>
      </c>
      <c r="G3173" s="10">
        <v>0.42339874034506592</v>
      </c>
      <c r="H3173" s="10">
        <v>0.61181572147613494</v>
      </c>
    </row>
    <row r="3174" spans="2:8" x14ac:dyDescent="0.35">
      <c r="B3174" s="8" t="s">
        <v>858</v>
      </c>
      <c r="C3174" s="9">
        <v>0.34363573585450208</v>
      </c>
      <c r="D3174" s="9">
        <v>0.36117973842931539</v>
      </c>
      <c r="E3174" s="9">
        <v>0.99999999999999989</v>
      </c>
      <c r="F3174" s="9">
        <v>0.42875156259164476</v>
      </c>
      <c r="G3174" s="9">
        <v>0.35830642576849042</v>
      </c>
      <c r="H3174" s="9">
        <v>0.67307605283169702</v>
      </c>
    </row>
    <row r="3175" spans="2:8" x14ac:dyDescent="0.35">
      <c r="B3175" s="8" t="s">
        <v>859</v>
      </c>
      <c r="C3175" s="10">
        <v>0.35472489329533718</v>
      </c>
      <c r="D3175" s="10">
        <v>0.34464116515687582</v>
      </c>
      <c r="E3175" s="10">
        <v>1.0000000000000002</v>
      </c>
      <c r="F3175" s="10">
        <v>0.45994581460244666</v>
      </c>
      <c r="G3175" s="10">
        <v>0.39084155879710269</v>
      </c>
      <c r="H3175" s="10">
        <v>0.65279014598636265</v>
      </c>
    </row>
    <row r="3176" spans="2:8" x14ac:dyDescent="0.35">
      <c r="B3176" s="8" t="s">
        <v>860</v>
      </c>
      <c r="C3176" s="9">
        <v>0.35816353404481649</v>
      </c>
      <c r="D3176" s="9">
        <v>0.32649823649843879</v>
      </c>
      <c r="E3176" s="9">
        <v>0.99999999999999978</v>
      </c>
      <c r="F3176" s="9">
        <v>0.47171442327808971</v>
      </c>
      <c r="G3176" s="9">
        <v>0.44845263735840807</v>
      </c>
      <c r="H3176" s="9">
        <v>0.58206013594858552</v>
      </c>
    </row>
    <row r="3177" spans="2:8" x14ac:dyDescent="0.35">
      <c r="B3177" s="8" t="s">
        <v>861</v>
      </c>
      <c r="C3177" s="10">
        <v>0.35138535709050223</v>
      </c>
      <c r="D3177" s="10">
        <v>0.36671251012365502</v>
      </c>
      <c r="E3177" s="10">
        <v>1</v>
      </c>
      <c r="F3177" s="10">
        <v>0.45884775077578399</v>
      </c>
      <c r="G3177" s="10">
        <v>0.36305111290693548</v>
      </c>
      <c r="H3177" s="10">
        <v>0.66873455607476007</v>
      </c>
    </row>
    <row r="3178" spans="2:8" x14ac:dyDescent="0.35">
      <c r="B3178" s="8" t="s">
        <v>862</v>
      </c>
      <c r="C3178" s="9">
        <v>0.34836224181794029</v>
      </c>
      <c r="D3178" s="9">
        <v>0.39617714514079261</v>
      </c>
      <c r="E3178" s="9">
        <v>1.0000000000000142</v>
      </c>
      <c r="F3178" s="9">
        <v>0.4437878110867039</v>
      </c>
      <c r="G3178" s="9">
        <v>0.37236662569324303</v>
      </c>
      <c r="H3178" s="9">
        <v>0.67232989917304065</v>
      </c>
    </row>
    <row r="3179" spans="2:8" x14ac:dyDescent="0.35">
      <c r="B3179" s="8" t="s">
        <v>863</v>
      </c>
      <c r="C3179" s="10">
        <v>0.37128514710496879</v>
      </c>
      <c r="D3179" s="10">
        <v>0.33107533383760968</v>
      </c>
      <c r="E3179" s="10">
        <v>0.99999999999999989</v>
      </c>
      <c r="F3179" s="10">
        <v>0.4589264024441212</v>
      </c>
      <c r="G3179" s="10">
        <v>0.44125824774849343</v>
      </c>
      <c r="H3179" s="10">
        <v>0.58297454555118133</v>
      </c>
    </row>
    <row r="3180" spans="2:8" x14ac:dyDescent="0.35">
      <c r="B3180" s="8" t="s">
        <v>864</v>
      </c>
      <c r="C3180" s="9">
        <v>0.34506104588366882</v>
      </c>
      <c r="D3180" s="9">
        <v>0.37057379379250566</v>
      </c>
      <c r="E3180" s="9">
        <v>0.99999999999999978</v>
      </c>
      <c r="F3180" s="9">
        <v>0.43608306387042522</v>
      </c>
      <c r="G3180" s="9">
        <v>0.43998629767338238</v>
      </c>
      <c r="H3180" s="9">
        <v>0.58909258525262198</v>
      </c>
    </row>
    <row r="3181" spans="2:8" x14ac:dyDescent="0.35">
      <c r="B3181" s="8" t="s">
        <v>865</v>
      </c>
      <c r="C3181" s="10">
        <v>0.35612597273770641</v>
      </c>
      <c r="D3181" s="10">
        <v>0.35417313228234248</v>
      </c>
      <c r="E3181" s="10">
        <v>1.0000000000000107</v>
      </c>
      <c r="F3181" s="10">
        <v>0.47153542113760588</v>
      </c>
      <c r="G3181" s="10">
        <v>0.43313817907508101</v>
      </c>
      <c r="H3181" s="10">
        <v>0.59658560529816196</v>
      </c>
    </row>
    <row r="3182" spans="2:8" x14ac:dyDescent="0.35">
      <c r="B3182" s="8" t="s">
        <v>866</v>
      </c>
      <c r="C3182" s="9">
        <v>0.34709115833817933</v>
      </c>
      <c r="D3182" s="9">
        <v>0.38376770029341623</v>
      </c>
      <c r="E3182" s="9">
        <v>0.99999999999999967</v>
      </c>
      <c r="F3182" s="9">
        <v>0.41526523738485832</v>
      </c>
      <c r="G3182" s="9">
        <v>0.4191823218618459</v>
      </c>
      <c r="H3182" s="9">
        <v>0.60980208990991658</v>
      </c>
    </row>
    <row r="3183" spans="2:8" x14ac:dyDescent="0.35">
      <c r="B3183" s="8" t="s">
        <v>867</v>
      </c>
      <c r="C3183" s="10">
        <v>0.39505479138993965</v>
      </c>
      <c r="D3183" s="10">
        <v>0.33436478456819441</v>
      </c>
      <c r="E3183" s="10">
        <v>0.99999999999999978</v>
      </c>
      <c r="F3183" s="10">
        <v>0.42616831678231831</v>
      </c>
      <c r="G3183" s="10">
        <v>0.4394358082904874</v>
      </c>
      <c r="H3183" s="10">
        <v>0.59349386617543964</v>
      </c>
    </row>
    <row r="3184" spans="2:8" x14ac:dyDescent="0.35">
      <c r="B3184" s="8" t="s">
        <v>868</v>
      </c>
      <c r="C3184" s="9">
        <v>0.36718063042198501</v>
      </c>
      <c r="D3184" s="9">
        <v>0.39738976078014332</v>
      </c>
      <c r="E3184" s="9">
        <v>1.0000000000000007</v>
      </c>
      <c r="F3184" s="9">
        <v>0.43393133608789969</v>
      </c>
      <c r="G3184" s="9">
        <v>0.43691924715401537</v>
      </c>
      <c r="H3184" s="9">
        <v>0.59199557933724112</v>
      </c>
    </row>
    <row r="3185" spans="2:8" x14ac:dyDescent="0.35">
      <c r="B3185" s="8" t="s">
        <v>869</v>
      </c>
      <c r="C3185" s="10">
        <v>0.3531244455770608</v>
      </c>
      <c r="D3185" s="10">
        <v>0.39041808971146685</v>
      </c>
      <c r="E3185" s="10">
        <v>1.0000000000000004</v>
      </c>
      <c r="F3185" s="10">
        <v>0.4442347164080595</v>
      </c>
      <c r="G3185" s="10">
        <v>0.4152368642075665</v>
      </c>
      <c r="H3185" s="10">
        <v>0.61656350664694659</v>
      </c>
    </row>
    <row r="3186" spans="2:8" x14ac:dyDescent="0.35">
      <c r="B3186" s="8" t="s">
        <v>870</v>
      </c>
      <c r="C3186" s="9">
        <v>0.40962688478321935</v>
      </c>
      <c r="D3186" s="9">
        <v>0.34677168089568666</v>
      </c>
      <c r="E3186" s="9">
        <v>1.0000000000000004</v>
      </c>
      <c r="F3186" s="9">
        <v>0.42617607816458963</v>
      </c>
      <c r="G3186" s="9">
        <v>0.40658936650185229</v>
      </c>
      <c r="H3186" s="9">
        <v>0.63005599875178575</v>
      </c>
    </row>
    <row r="3187" spans="2:8" x14ac:dyDescent="0.35">
      <c r="B3187" s="8" t="s">
        <v>871</v>
      </c>
      <c r="C3187" s="10">
        <v>0.28127741215520424</v>
      </c>
      <c r="D3187" s="10">
        <v>0.46223632892744587</v>
      </c>
      <c r="E3187" s="10">
        <v>0.99999999999999933</v>
      </c>
      <c r="F3187" s="10">
        <v>0.44677466138059652</v>
      </c>
      <c r="G3187" s="10">
        <v>0.28400621544102672</v>
      </c>
      <c r="H3187" s="10">
        <v>0.75640142180864756</v>
      </c>
    </row>
    <row r="3188" spans="2:8" x14ac:dyDescent="0.35">
      <c r="B3188" s="8" t="s">
        <v>872</v>
      </c>
      <c r="C3188" s="9">
        <v>0.37605923015433146</v>
      </c>
      <c r="D3188" s="9">
        <v>0.31955049055209439</v>
      </c>
      <c r="E3188" s="9">
        <v>1</v>
      </c>
      <c r="F3188" s="9">
        <v>0.45297380460345543</v>
      </c>
      <c r="G3188" s="9">
        <v>0.43663581850172489</v>
      </c>
      <c r="H3188" s="9">
        <v>0.58640387665036453</v>
      </c>
    </row>
    <row r="3189" spans="2:8" x14ac:dyDescent="0.35">
      <c r="B3189" s="8" t="s">
        <v>873</v>
      </c>
      <c r="C3189" s="10">
        <v>0.39796241955535366</v>
      </c>
      <c r="D3189" s="10">
        <v>0.35923044347035954</v>
      </c>
      <c r="E3189" s="10">
        <v>0.99999999999999978</v>
      </c>
      <c r="F3189" s="10">
        <v>0.41178127028397804</v>
      </c>
      <c r="G3189" s="10">
        <v>0.45747819026278924</v>
      </c>
      <c r="H3189" s="10">
        <v>0.57604801101997383</v>
      </c>
    </row>
    <row r="3190" spans="2:8" x14ac:dyDescent="0.35">
      <c r="B3190" s="8" t="s">
        <v>874</v>
      </c>
      <c r="C3190" s="9">
        <v>0.37717552717963632</v>
      </c>
      <c r="D3190" s="9">
        <v>0.36366792183364766</v>
      </c>
      <c r="E3190" s="9">
        <v>0.99999999999999978</v>
      </c>
      <c r="F3190" s="9">
        <v>0.41540646181067237</v>
      </c>
      <c r="G3190" s="9">
        <v>0.42781083510059237</v>
      </c>
      <c r="H3190" s="9">
        <v>0.60404575677750394</v>
      </c>
    </row>
    <row r="3191" spans="2:8" x14ac:dyDescent="0.35">
      <c r="B3191" s="8" t="s">
        <v>875</v>
      </c>
      <c r="C3191" s="10">
        <v>0.37496725570960548</v>
      </c>
      <c r="D3191" s="10">
        <v>0.33298656230533835</v>
      </c>
      <c r="E3191" s="10">
        <v>1</v>
      </c>
      <c r="F3191" s="10">
        <v>0.44225477013155295</v>
      </c>
      <c r="G3191" s="10">
        <v>0.38250510488225503</v>
      </c>
      <c r="H3191" s="10">
        <v>0.64780567925816246</v>
      </c>
    </row>
    <row r="3192" spans="2:8" x14ac:dyDescent="0.35">
      <c r="B3192" s="8" t="s">
        <v>876</v>
      </c>
      <c r="C3192" s="9">
        <v>0.36763181425624725</v>
      </c>
      <c r="D3192" s="9">
        <v>0.36435419529440149</v>
      </c>
      <c r="E3192" s="9">
        <v>0.99999999999999878</v>
      </c>
      <c r="F3192" s="9">
        <v>0.43942485395155167</v>
      </c>
      <c r="G3192" s="9">
        <v>0.4433756741099536</v>
      </c>
      <c r="H3192" s="9">
        <v>0.59056387537634858</v>
      </c>
    </row>
    <row r="3193" spans="2:8" x14ac:dyDescent="0.35">
      <c r="B3193" s="8" t="s">
        <v>877</v>
      </c>
      <c r="C3193" s="10">
        <v>0.35494229024578622</v>
      </c>
      <c r="D3193" s="10">
        <v>0.37160546478730017</v>
      </c>
      <c r="E3193" s="10">
        <v>1.0000000000000013</v>
      </c>
      <c r="F3193" s="10">
        <v>0.43852436986974719</v>
      </c>
      <c r="G3193" s="10">
        <v>0.44574552362103698</v>
      </c>
      <c r="H3193" s="10">
        <v>0.59686164676125364</v>
      </c>
    </row>
    <row r="3194" spans="2:8" x14ac:dyDescent="0.35">
      <c r="B3194" s="8" t="s">
        <v>878</v>
      </c>
      <c r="C3194" s="9">
        <v>0.35225896975660359</v>
      </c>
      <c r="D3194" s="9">
        <v>0.3494791157313486</v>
      </c>
      <c r="E3194" s="9">
        <v>1.0000000000000007</v>
      </c>
      <c r="F3194" s="9">
        <v>0.43292920094275567</v>
      </c>
      <c r="G3194" s="9">
        <v>0.39637035682900035</v>
      </c>
      <c r="H3194" s="9">
        <v>0.63448148106314939</v>
      </c>
    </row>
    <row r="3195" spans="2:8" x14ac:dyDescent="0.35">
      <c r="B3195" s="8" t="s">
        <v>879</v>
      </c>
      <c r="C3195" s="10">
        <v>0.32704646719725927</v>
      </c>
      <c r="D3195" s="10">
        <v>0.404249813852956</v>
      </c>
      <c r="E3195" s="10">
        <v>1.0000000000000002</v>
      </c>
      <c r="F3195" s="10">
        <v>0.44420204864547108</v>
      </c>
      <c r="G3195" s="10">
        <v>0.361356612007738</v>
      </c>
      <c r="H3195" s="10">
        <v>0.68013916959830412</v>
      </c>
    </row>
    <row r="3196" spans="2:8" x14ac:dyDescent="0.35">
      <c r="B3196" s="8" t="s">
        <v>880</v>
      </c>
      <c r="C3196" s="9">
        <v>0.35311334331022826</v>
      </c>
      <c r="D3196" s="9">
        <v>0.41544143342109102</v>
      </c>
      <c r="E3196" s="9">
        <v>1</v>
      </c>
      <c r="F3196" s="9">
        <v>0.40582171848884396</v>
      </c>
      <c r="G3196" s="9">
        <v>0.42524800212017455</v>
      </c>
      <c r="H3196" s="9">
        <v>0.60513714902558524</v>
      </c>
    </row>
    <row r="3197" spans="2:8" x14ac:dyDescent="0.35">
      <c r="B3197" s="8" t="s">
        <v>881</v>
      </c>
      <c r="C3197" s="10">
        <v>0.34576330651621667</v>
      </c>
      <c r="D3197" s="10">
        <v>0.38865088028955858</v>
      </c>
      <c r="E3197" s="10">
        <v>1.0000000000000007</v>
      </c>
      <c r="F3197" s="10">
        <v>0.45269864078706024</v>
      </c>
      <c r="G3197" s="10">
        <v>0.36721957162891228</v>
      </c>
      <c r="H3197" s="10">
        <v>0.66430334047659045</v>
      </c>
    </row>
    <row r="3198" spans="2:8" x14ac:dyDescent="0.35">
      <c r="B3198" s="8" t="s">
        <v>882</v>
      </c>
      <c r="C3198" s="9">
        <v>0.32730145931705906</v>
      </c>
      <c r="D3198" s="9">
        <v>0.34472624586740014</v>
      </c>
      <c r="E3198" s="9">
        <v>0.99999999999999944</v>
      </c>
      <c r="F3198" s="9">
        <v>0.49258791320909967</v>
      </c>
      <c r="G3198" s="9">
        <v>0.42255160889747595</v>
      </c>
      <c r="H3198" s="9">
        <v>0.60886145191006158</v>
      </c>
    </row>
    <row r="3199" spans="2:8" x14ac:dyDescent="0.35">
      <c r="B3199" s="8" t="s">
        <v>883</v>
      </c>
      <c r="C3199" s="10">
        <v>0.33903411774552972</v>
      </c>
      <c r="D3199" s="10">
        <v>0.3565941862644319</v>
      </c>
      <c r="E3199" s="10">
        <v>1.0000000000000002</v>
      </c>
      <c r="F3199" s="10">
        <v>0.43797757494294742</v>
      </c>
      <c r="G3199" s="10">
        <v>0.40862592386992819</v>
      </c>
      <c r="H3199" s="10">
        <v>0.62285795560590218</v>
      </c>
    </row>
    <row r="3200" spans="2:8" x14ac:dyDescent="0.35">
      <c r="B3200" s="8" t="s">
        <v>884</v>
      </c>
      <c r="C3200" s="9">
        <v>0.30256261642835997</v>
      </c>
      <c r="D3200" s="9">
        <v>0.40293743093758683</v>
      </c>
      <c r="E3200" s="9">
        <v>1</v>
      </c>
      <c r="F3200" s="9">
        <v>0.48161471731224925</v>
      </c>
      <c r="G3200" s="9">
        <v>0.47156621498428491</v>
      </c>
      <c r="H3200" s="9">
        <v>0.55731521150841123</v>
      </c>
    </row>
    <row r="3201" spans="2:21" x14ac:dyDescent="0.35">
      <c r="B3201" s="8" t="s">
        <v>885</v>
      </c>
      <c r="C3201" s="10">
        <v>0.383656332683877</v>
      </c>
      <c r="D3201" s="10">
        <v>0.33282805351245692</v>
      </c>
      <c r="E3201" s="10">
        <v>1.0000000000000002</v>
      </c>
      <c r="F3201" s="10">
        <v>0.45196337193577485</v>
      </c>
      <c r="G3201" s="10">
        <v>0.41871473024886507</v>
      </c>
      <c r="H3201" s="10">
        <v>0.60579590934976002</v>
      </c>
    </row>
    <row r="3202" spans="2:21" x14ac:dyDescent="0.35">
      <c r="B3202" s="8" t="s">
        <v>886</v>
      </c>
      <c r="C3202" s="9">
        <v>0.37135597697668227</v>
      </c>
      <c r="D3202" s="9">
        <v>0.33965617988607683</v>
      </c>
      <c r="E3202" s="9">
        <v>1.0000000000000004</v>
      </c>
      <c r="F3202" s="9">
        <v>0.45852009252581877</v>
      </c>
      <c r="G3202" s="9">
        <v>0.41170223076879897</v>
      </c>
      <c r="H3202" s="9">
        <v>0.61965646969951138</v>
      </c>
    </row>
    <row r="3203" spans="2:21" x14ac:dyDescent="0.35">
      <c r="B3203" s="8" t="s">
        <v>887</v>
      </c>
      <c r="C3203" s="10">
        <v>0.36407377184417339</v>
      </c>
      <c r="D3203" s="10">
        <v>0.34677112086653655</v>
      </c>
      <c r="E3203" s="10">
        <v>0.99999999999999967</v>
      </c>
      <c r="F3203" s="10">
        <v>0.42814491105919333</v>
      </c>
      <c r="G3203" s="10">
        <v>0.43873206828632166</v>
      </c>
      <c r="H3203" s="10">
        <v>0.58744287196337441</v>
      </c>
    </row>
    <row r="3204" spans="2:21" x14ac:dyDescent="0.35">
      <c r="B3204" s="8" t="s">
        <v>888</v>
      </c>
      <c r="C3204" s="9">
        <v>0.37456970318036764</v>
      </c>
      <c r="D3204" s="9">
        <v>0.35460876613420717</v>
      </c>
      <c r="E3204" s="9">
        <v>1.0000000000000002</v>
      </c>
      <c r="F3204" s="9">
        <v>0.42863676840285481</v>
      </c>
      <c r="G3204" s="9">
        <v>0.38572810418367998</v>
      </c>
      <c r="H3204" s="9">
        <v>0.64946478735960256</v>
      </c>
    </row>
    <row r="3205" spans="2:21" x14ac:dyDescent="0.35">
      <c r="B3205" s="8" t="s">
        <v>889</v>
      </c>
      <c r="C3205" s="10">
        <v>0.34433983583453465</v>
      </c>
      <c r="D3205" s="10">
        <v>0.37752783534665946</v>
      </c>
      <c r="E3205" s="10">
        <v>1.0000000000000002</v>
      </c>
      <c r="F3205" s="10">
        <v>0.44218278789709931</v>
      </c>
      <c r="G3205" s="10">
        <v>0.46234722301895254</v>
      </c>
      <c r="H3205" s="10">
        <v>0.56545476768731184</v>
      </c>
    </row>
    <row r="3206" spans="2:21" x14ac:dyDescent="0.35">
      <c r="B3206" s="8" t="s">
        <v>890</v>
      </c>
      <c r="C3206" s="9">
        <v>0.36076756622487988</v>
      </c>
      <c r="D3206" s="9">
        <v>0.36258437550754785</v>
      </c>
      <c r="E3206" s="9">
        <v>1.0000000000000002</v>
      </c>
      <c r="F3206" s="9">
        <v>0.45943869962847317</v>
      </c>
      <c r="G3206" s="9">
        <v>0.39873061352039896</v>
      </c>
      <c r="H3206" s="9">
        <v>0.6381186789026615</v>
      </c>
    </row>
    <row r="3207" spans="2:21" x14ac:dyDescent="0.35">
      <c r="B3207" s="8" t="s">
        <v>891</v>
      </c>
      <c r="C3207" s="10">
        <v>0.31547891302456005</v>
      </c>
      <c r="D3207" s="10">
        <v>0.43078871097006338</v>
      </c>
      <c r="E3207" s="10">
        <v>1</v>
      </c>
      <c r="F3207" s="10">
        <v>0.44389146043934008</v>
      </c>
      <c r="G3207" s="10">
        <v>0.40907821639304731</v>
      </c>
      <c r="H3207" s="10">
        <v>0.62413742804913097</v>
      </c>
    </row>
    <row r="3208" spans="2:21" x14ac:dyDescent="0.35">
      <c r="B3208" s="8" t="s">
        <v>892</v>
      </c>
      <c r="C3208" s="9">
        <v>0.33771967909696909</v>
      </c>
      <c r="D3208" s="9">
        <v>0.33783314436191647</v>
      </c>
      <c r="E3208" s="9">
        <v>0.99999999999999989</v>
      </c>
      <c r="F3208" s="9">
        <v>0.47517101841449222</v>
      </c>
      <c r="G3208" s="9">
        <v>0.40332467334514804</v>
      </c>
      <c r="H3208" s="9">
        <v>0.62950547803681345</v>
      </c>
    </row>
    <row r="3209" spans="2:21" x14ac:dyDescent="0.35">
      <c r="B3209" s="8" t="s">
        <v>893</v>
      </c>
      <c r="C3209" s="10">
        <v>0.35143164478598404</v>
      </c>
      <c r="D3209" s="10">
        <v>0.32260847430668443</v>
      </c>
      <c r="E3209" s="10">
        <v>1</v>
      </c>
      <c r="F3209" s="10">
        <v>0.50250973912222952</v>
      </c>
      <c r="G3209" s="10">
        <v>0.38136389010668531</v>
      </c>
      <c r="H3209" s="10">
        <v>0.6662052635586555</v>
      </c>
    </row>
    <row r="3210" spans="2:21" ht="10" customHeight="1" x14ac:dyDescent="0.35"/>
    <row r="3212" spans="2:21" ht="16.5" x14ac:dyDescent="0.35">
      <c r="B3212" s="5" t="s">
        <v>900</v>
      </c>
      <c r="C3212" s="2"/>
      <c r="D3212" s="2"/>
      <c r="E3212" s="2"/>
      <c r="F3212" s="2"/>
      <c r="G3212" s="2"/>
      <c r="H3212" s="2"/>
      <c r="I3212" s="2"/>
      <c r="J3212" s="2"/>
      <c r="K3212" s="2"/>
      <c r="L3212" s="2"/>
      <c r="M3212" s="2"/>
      <c r="N3212" s="2"/>
      <c r="O3212" s="2"/>
      <c r="P3212" s="2"/>
      <c r="Q3212" s="2"/>
      <c r="R3212" s="2"/>
      <c r="S3212" s="2"/>
      <c r="T3212" s="2"/>
      <c r="U3212" s="2"/>
    </row>
    <row r="3214" spans="2:21" ht="15.5" x14ac:dyDescent="0.35">
      <c r="B3214" s="11" t="s">
        <v>901</v>
      </c>
      <c r="C3214" s="2"/>
      <c r="D3214" s="2"/>
      <c r="E3214" s="2"/>
      <c r="F3214" s="2"/>
      <c r="G3214" s="2"/>
      <c r="H3214" s="2"/>
      <c r="I3214" s="2"/>
      <c r="J3214" s="2"/>
      <c r="K3214" s="2"/>
      <c r="L3214" s="2"/>
      <c r="M3214" s="2"/>
      <c r="N3214" s="2"/>
      <c r="O3214" s="2"/>
      <c r="P3214" s="2"/>
      <c r="Q3214" s="2"/>
      <c r="R3214" s="2"/>
      <c r="S3214" s="2"/>
      <c r="T3214" s="2"/>
      <c r="U3214" s="2"/>
    </row>
    <row r="3215" spans="2:21" ht="5.15" customHeight="1" x14ac:dyDescent="0.35"/>
    <row r="3217" spans="2:21" ht="15.5" x14ac:dyDescent="0.35">
      <c r="B3217" s="11" t="s">
        <v>902</v>
      </c>
      <c r="C3217" s="2"/>
      <c r="D3217" s="2"/>
      <c r="E3217" s="2"/>
      <c r="F3217" s="2"/>
      <c r="G3217" s="2"/>
      <c r="H3217" s="2"/>
      <c r="I3217" s="2"/>
      <c r="J3217" s="2"/>
      <c r="K3217" s="2"/>
      <c r="L3217" s="2"/>
      <c r="M3217" s="2"/>
      <c r="N3217" s="2"/>
      <c r="O3217" s="2"/>
      <c r="P3217" s="2"/>
      <c r="Q3217" s="2"/>
      <c r="R3217" s="2"/>
      <c r="S3217" s="2"/>
      <c r="T3217" s="2"/>
      <c r="U3217" s="2"/>
    </row>
    <row r="3218" spans="2:21" ht="5.15" customHeight="1" x14ac:dyDescent="0.35"/>
    <row r="3220" spans="2:21" ht="15.5" x14ac:dyDescent="0.35">
      <c r="B3220" s="11" t="s">
        <v>903</v>
      </c>
      <c r="C3220" s="2"/>
      <c r="D3220" s="2"/>
      <c r="E3220" s="2"/>
      <c r="F3220" s="2"/>
      <c r="G3220" s="2"/>
      <c r="H3220" s="2"/>
      <c r="I3220" s="2"/>
      <c r="J3220" s="2"/>
      <c r="K3220" s="2"/>
      <c r="L3220" s="2"/>
      <c r="M3220" s="2"/>
      <c r="N3220" s="2"/>
      <c r="O3220" s="2"/>
      <c r="P3220" s="2"/>
      <c r="Q3220" s="2"/>
      <c r="R3220" s="2"/>
      <c r="S3220" s="2"/>
      <c r="T3220" s="2"/>
      <c r="U3220" s="2"/>
    </row>
    <row r="3221" spans="2:21" ht="5.15" customHeight="1" x14ac:dyDescent="0.35"/>
    <row r="3223" spans="2:21" ht="16.5" x14ac:dyDescent="0.35">
      <c r="B3223" s="5" t="s">
        <v>343</v>
      </c>
      <c r="C3223" s="2"/>
      <c r="D3223" s="2"/>
      <c r="E3223" s="2"/>
      <c r="F3223" s="2"/>
      <c r="G3223" s="2"/>
      <c r="H3223" s="2"/>
      <c r="I3223" s="2"/>
      <c r="J3223" s="2"/>
      <c r="K3223" s="2"/>
      <c r="L3223" s="2"/>
      <c r="M3223" s="2"/>
      <c r="N3223" s="2"/>
      <c r="O3223" s="2"/>
      <c r="P3223" s="2"/>
      <c r="Q3223" s="2"/>
      <c r="R3223" s="2"/>
      <c r="S3223" s="2"/>
      <c r="T3223" s="2"/>
      <c r="U3223" s="2"/>
    </row>
    <row r="3225" spans="2:21" ht="15.5" x14ac:dyDescent="0.35">
      <c r="B3225" s="11" t="s">
        <v>344</v>
      </c>
      <c r="C3225" s="2"/>
      <c r="D3225" s="2"/>
      <c r="E3225" s="2"/>
      <c r="F3225" s="2"/>
      <c r="G3225" s="2"/>
      <c r="H3225" s="2"/>
      <c r="I3225" s="2"/>
      <c r="J3225" s="2"/>
      <c r="K3225" s="2"/>
      <c r="L3225" s="2"/>
      <c r="M3225" s="2"/>
      <c r="N3225" s="2"/>
      <c r="O3225" s="2"/>
      <c r="P3225" s="2"/>
      <c r="Q3225" s="2"/>
      <c r="R3225" s="2"/>
      <c r="S3225" s="2"/>
      <c r="T3225" s="2"/>
      <c r="U3225" s="2"/>
    </row>
    <row r="3226" spans="2:21" ht="5.15" customHeight="1" x14ac:dyDescent="0.35"/>
    <row r="3227" spans="2:21" x14ac:dyDescent="0.35">
      <c r="B3227" s="17" t="s">
        <v>345</v>
      </c>
      <c r="C3227" s="9" t="s">
        <v>4</v>
      </c>
    </row>
    <row r="3228" spans="2:21" x14ac:dyDescent="0.35">
      <c r="B3228" s="10" t="s">
        <v>346</v>
      </c>
      <c r="C3228" s="10" t="s">
        <v>347</v>
      </c>
    </row>
    <row r="3229" spans="2:21" x14ac:dyDescent="0.35">
      <c r="B3229" s="9" t="s">
        <v>348</v>
      </c>
      <c r="C3229" s="9" t="s">
        <v>349</v>
      </c>
    </row>
    <row r="3230" spans="2:21" x14ac:dyDescent="0.35">
      <c r="B3230" s="18" t="s">
        <v>350</v>
      </c>
      <c r="C3230" s="10" t="s">
        <v>4</v>
      </c>
    </row>
    <row r="3231" spans="2:21" x14ac:dyDescent="0.35">
      <c r="B3231" s="9" t="s">
        <v>351</v>
      </c>
      <c r="C3231" s="9" t="s">
        <v>352</v>
      </c>
    </row>
    <row r="3232" spans="2:21" x14ac:dyDescent="0.35">
      <c r="B3232" s="10" t="s">
        <v>353</v>
      </c>
      <c r="C3232" s="10" t="s">
        <v>354</v>
      </c>
    </row>
    <row r="3233" spans="2:3" x14ac:dyDescent="0.35">
      <c r="B3233" s="17" t="s">
        <v>355</v>
      </c>
      <c r="C3233" s="9" t="s">
        <v>4</v>
      </c>
    </row>
    <row r="3234" spans="2:3" x14ac:dyDescent="0.35">
      <c r="B3234" s="10" t="s">
        <v>356</v>
      </c>
      <c r="C3234" s="10" t="s">
        <v>357</v>
      </c>
    </row>
    <row r="3235" spans="2:3" x14ac:dyDescent="0.35">
      <c r="B3235" s="9" t="s">
        <v>358</v>
      </c>
      <c r="C3235" s="9" t="s">
        <v>359</v>
      </c>
    </row>
    <row r="3236" spans="2:3" x14ac:dyDescent="0.35">
      <c r="B3236" s="10" t="s">
        <v>360</v>
      </c>
      <c r="C3236" s="10" t="s">
        <v>361</v>
      </c>
    </row>
    <row r="3237" spans="2:3" x14ac:dyDescent="0.35">
      <c r="B3237" s="9" t="s">
        <v>362</v>
      </c>
      <c r="C3237" s="9" t="s">
        <v>28</v>
      </c>
    </row>
    <row r="3238" spans="2:3" x14ac:dyDescent="0.35">
      <c r="B3238" s="10" t="s">
        <v>363</v>
      </c>
      <c r="C3238" s="10" t="s">
        <v>364</v>
      </c>
    </row>
    <row r="3239" spans="2:3" x14ac:dyDescent="0.35">
      <c r="B3239" s="9" t="s">
        <v>365</v>
      </c>
      <c r="C3239" s="9" t="s">
        <v>366</v>
      </c>
    </row>
    <row r="3240" spans="2:3" x14ac:dyDescent="0.35">
      <c r="B3240" s="18" t="s">
        <v>904</v>
      </c>
      <c r="C3240" s="10" t="s">
        <v>4</v>
      </c>
    </row>
    <row r="3241" spans="2:3" x14ac:dyDescent="0.35">
      <c r="B3241" s="9" t="s">
        <v>905</v>
      </c>
      <c r="C3241" s="9" t="s">
        <v>906</v>
      </c>
    </row>
    <row r="3242" spans="2:3" x14ac:dyDescent="0.35">
      <c r="B3242" s="10" t="s">
        <v>907</v>
      </c>
      <c r="C3242" s="10" t="s">
        <v>908</v>
      </c>
    </row>
    <row r="3243" spans="2:3" x14ac:dyDescent="0.35">
      <c r="B3243" s="9" t="s">
        <v>909</v>
      </c>
      <c r="C3243" s="9" t="s">
        <v>910</v>
      </c>
    </row>
    <row r="3244" spans="2:3" x14ac:dyDescent="0.35">
      <c r="B3244" s="10" t="s">
        <v>393</v>
      </c>
      <c r="C3244" s="10" t="s">
        <v>911</v>
      </c>
    </row>
    <row r="3245" spans="2:3" x14ac:dyDescent="0.35">
      <c r="B3245" s="9" t="s">
        <v>912</v>
      </c>
      <c r="C3245" s="9" t="s">
        <v>913</v>
      </c>
    </row>
    <row r="3246" spans="2:3" x14ac:dyDescent="0.35">
      <c r="B3246" s="10" t="s">
        <v>914</v>
      </c>
      <c r="C3246" s="10" t="s">
        <v>915</v>
      </c>
    </row>
    <row r="3247" spans="2:3" x14ac:dyDescent="0.35">
      <c r="B3247" s="17" t="s">
        <v>367</v>
      </c>
      <c r="C3247" s="9" t="s">
        <v>4</v>
      </c>
    </row>
    <row r="3248" spans="2:3" x14ac:dyDescent="0.35">
      <c r="B3248" s="10" t="s">
        <v>5</v>
      </c>
      <c r="C3248" s="10" t="s">
        <v>368</v>
      </c>
    </row>
    <row r="3249" spans="2:21" x14ac:dyDescent="0.35">
      <c r="B3249" s="9" t="s">
        <v>6</v>
      </c>
      <c r="C3249" s="9" t="s">
        <v>368</v>
      </c>
    </row>
    <row r="3250" spans="2:21" x14ac:dyDescent="0.35">
      <c r="B3250" s="10" t="s">
        <v>7</v>
      </c>
      <c r="C3250" s="10" t="s">
        <v>368</v>
      </c>
    </row>
    <row r="3251" spans="2:21" ht="10" customHeight="1" x14ac:dyDescent="0.35"/>
    <row r="3253" spans="2:21" ht="15.5" x14ac:dyDescent="0.35">
      <c r="B3253" s="11" t="s">
        <v>369</v>
      </c>
      <c r="C3253" s="2"/>
      <c r="D3253" s="2"/>
      <c r="E3253" s="2"/>
      <c r="F3253" s="2"/>
      <c r="G3253" s="2"/>
      <c r="H3253" s="2"/>
      <c r="I3253" s="2"/>
      <c r="J3253" s="2"/>
      <c r="K3253" s="2"/>
      <c r="L3253" s="2"/>
      <c r="M3253" s="2"/>
      <c r="N3253" s="2"/>
      <c r="O3253" s="2"/>
      <c r="P3253" s="2"/>
      <c r="Q3253" s="2"/>
      <c r="R3253" s="2"/>
      <c r="S3253" s="2"/>
      <c r="T3253" s="2"/>
      <c r="U3253" s="2"/>
    </row>
    <row r="3254" spans="2:21" ht="5.15" customHeight="1" x14ac:dyDescent="0.35"/>
    <row r="3255" spans="2:21" x14ac:dyDescent="0.35">
      <c r="B3255" s="7" t="s">
        <v>4</v>
      </c>
      <c r="C3255" s="8" t="s">
        <v>5</v>
      </c>
      <c r="D3255" s="8" t="s">
        <v>6</v>
      </c>
      <c r="E3255" s="8" t="s">
        <v>7</v>
      </c>
    </row>
    <row r="3256" spans="2:21" x14ac:dyDescent="0.35">
      <c r="B3256" s="8" t="s">
        <v>5</v>
      </c>
      <c r="C3256" s="9" t="s">
        <v>4</v>
      </c>
      <c r="D3256" s="9">
        <v>1</v>
      </c>
      <c r="E3256" s="9">
        <v>1</v>
      </c>
    </row>
    <row r="3257" spans="2:21" x14ac:dyDescent="0.35">
      <c r="B3257" s="8" t="s">
        <v>6</v>
      </c>
      <c r="C3257" s="10" t="s">
        <v>4</v>
      </c>
      <c r="D3257" s="10" t="s">
        <v>4</v>
      </c>
      <c r="E3257" s="10">
        <v>1</v>
      </c>
    </row>
    <row r="3258" spans="2:21" x14ac:dyDescent="0.35">
      <c r="B3258" s="8" t="s">
        <v>7</v>
      </c>
      <c r="C3258" s="9" t="s">
        <v>4</v>
      </c>
      <c r="D3258" s="9" t="s">
        <v>4</v>
      </c>
      <c r="E3258" s="9" t="s">
        <v>4</v>
      </c>
    </row>
    <row r="3259" spans="2:21" ht="10" customHeight="1" x14ac:dyDescent="0.35"/>
    <row r="3261" spans="2:21" ht="15.5" x14ac:dyDescent="0.35">
      <c r="B3261" s="11" t="s">
        <v>370</v>
      </c>
      <c r="C3261" s="2"/>
      <c r="D3261" s="2"/>
      <c r="E3261" s="2"/>
      <c r="F3261" s="2"/>
      <c r="G3261" s="2"/>
      <c r="H3261" s="2"/>
      <c r="I3261" s="2"/>
      <c r="J3261" s="2"/>
      <c r="K3261" s="2"/>
      <c r="L3261" s="2"/>
      <c r="M3261" s="2"/>
      <c r="N3261" s="2"/>
      <c r="O3261" s="2"/>
      <c r="P3261" s="2"/>
      <c r="Q3261" s="2"/>
      <c r="R3261" s="2"/>
      <c r="S3261" s="2"/>
      <c r="T3261" s="2"/>
      <c r="U3261" s="2"/>
    </row>
    <row r="3262" spans="2:21" ht="5.15" customHeight="1" x14ac:dyDescent="0.35"/>
    <row r="3263" spans="2:21" x14ac:dyDescent="0.35">
      <c r="B3263" s="7" t="s">
        <v>4</v>
      </c>
      <c r="C3263" s="8" t="s">
        <v>5</v>
      </c>
      <c r="D3263" s="8" t="s">
        <v>6</v>
      </c>
      <c r="E3263" s="8" t="s">
        <v>7</v>
      </c>
    </row>
    <row r="3264" spans="2:21" x14ac:dyDescent="0.35">
      <c r="B3264" s="8" t="s">
        <v>14</v>
      </c>
      <c r="C3264" s="9">
        <v>-1</v>
      </c>
      <c r="D3264" s="9" t="s">
        <v>4</v>
      </c>
      <c r="E3264" s="9" t="s">
        <v>4</v>
      </c>
    </row>
    <row r="3265" spans="2:21" x14ac:dyDescent="0.35">
      <c r="B3265" s="8" t="s">
        <v>15</v>
      </c>
      <c r="C3265" s="10">
        <v>-1</v>
      </c>
      <c r="D3265" s="10" t="s">
        <v>4</v>
      </c>
      <c r="E3265" s="10" t="s">
        <v>4</v>
      </c>
    </row>
    <row r="3266" spans="2:21" x14ac:dyDescent="0.35">
      <c r="B3266" s="8" t="s">
        <v>6</v>
      </c>
      <c r="C3266" s="9" t="s">
        <v>4</v>
      </c>
      <c r="D3266" s="9">
        <v>-1</v>
      </c>
      <c r="E3266" s="9" t="s">
        <v>4</v>
      </c>
    </row>
    <row r="3267" spans="2:21" x14ac:dyDescent="0.35">
      <c r="B3267" s="8" t="s">
        <v>16</v>
      </c>
      <c r="C3267" s="10">
        <v>-1</v>
      </c>
      <c r="D3267" s="10" t="s">
        <v>4</v>
      </c>
      <c r="E3267" s="10" t="s">
        <v>4</v>
      </c>
    </row>
    <row r="3268" spans="2:21" x14ac:dyDescent="0.35">
      <c r="B3268" s="8" t="s">
        <v>17</v>
      </c>
      <c r="C3268" s="9" t="s">
        <v>4</v>
      </c>
      <c r="D3268" s="9" t="s">
        <v>4</v>
      </c>
      <c r="E3268" s="9">
        <v>-1</v>
      </c>
    </row>
    <row r="3269" spans="2:21" x14ac:dyDescent="0.35">
      <c r="B3269" s="8" t="s">
        <v>18</v>
      </c>
      <c r="C3269" s="10" t="s">
        <v>4</v>
      </c>
      <c r="D3269" s="10" t="s">
        <v>4</v>
      </c>
      <c r="E3269" s="10">
        <v>-1</v>
      </c>
    </row>
    <row r="3270" spans="2:21" ht="10" customHeight="1" x14ac:dyDescent="0.35"/>
    <row r="3272" spans="2:21" ht="15.5" x14ac:dyDescent="0.35">
      <c r="B3272" s="11" t="s">
        <v>371</v>
      </c>
      <c r="C3272" s="2"/>
      <c r="D3272" s="2"/>
      <c r="E3272" s="2"/>
      <c r="F3272" s="2"/>
      <c r="G3272" s="2"/>
      <c r="H3272" s="2"/>
      <c r="I3272" s="2"/>
      <c r="J3272" s="2"/>
      <c r="K3272" s="2"/>
      <c r="L3272" s="2"/>
      <c r="M3272" s="2"/>
      <c r="N3272" s="2"/>
      <c r="O3272" s="2"/>
      <c r="P3272" s="2"/>
      <c r="Q3272" s="2"/>
      <c r="R3272" s="2"/>
      <c r="S3272" s="2"/>
      <c r="T3272" s="2"/>
      <c r="U3272" s="2"/>
    </row>
    <row r="3273" spans="2:21" ht="5.15" customHeight="1" x14ac:dyDescent="0.35"/>
    <row r="3274" spans="2:21" x14ac:dyDescent="0.35">
      <c r="B3274" s="7" t="s">
        <v>21</v>
      </c>
      <c r="C3274" s="8" t="s">
        <v>14</v>
      </c>
      <c r="D3274" s="8" t="s">
        <v>15</v>
      </c>
      <c r="E3274" s="8" t="s">
        <v>6</v>
      </c>
      <c r="F3274" s="8" t="s">
        <v>16</v>
      </c>
      <c r="G3274" s="8" t="s">
        <v>17</v>
      </c>
      <c r="H3274" s="8" t="s">
        <v>18</v>
      </c>
    </row>
    <row r="3275" spans="2:21" x14ac:dyDescent="0.35">
      <c r="B3275" s="8" t="s">
        <v>22</v>
      </c>
      <c r="C3275" s="9">
        <v>3</v>
      </c>
      <c r="D3275" s="9">
        <v>4</v>
      </c>
      <c r="E3275" s="9">
        <v>1961000000</v>
      </c>
      <c r="F3275" s="9">
        <v>2</v>
      </c>
      <c r="G3275" s="9">
        <v>8.9999999999999998E-4</v>
      </c>
      <c r="H3275" s="9">
        <v>7.6E-3</v>
      </c>
    </row>
    <row r="3276" spans="2:21" x14ac:dyDescent="0.35">
      <c r="B3276" s="8" t="s">
        <v>23</v>
      </c>
      <c r="C3276" s="10">
        <v>3</v>
      </c>
      <c r="D3276" s="10">
        <v>4</v>
      </c>
      <c r="E3276" s="10">
        <v>3867000000</v>
      </c>
      <c r="F3276" s="10">
        <v>2</v>
      </c>
      <c r="G3276" s="10">
        <v>8.0000000000000004E-4</v>
      </c>
      <c r="H3276" s="10">
        <v>5.5999999999999999E-3</v>
      </c>
    </row>
    <row r="3277" spans="2:21" x14ac:dyDescent="0.35">
      <c r="B3277" s="8" t="s">
        <v>24</v>
      </c>
      <c r="C3277" s="9">
        <v>3</v>
      </c>
      <c r="D3277" s="9">
        <v>5</v>
      </c>
      <c r="E3277" s="9">
        <v>5605000000</v>
      </c>
      <c r="F3277" s="9">
        <v>2</v>
      </c>
      <c r="G3277" s="9">
        <v>8.5000000000000006E-3</v>
      </c>
      <c r="H3277" s="9">
        <v>8.9700000000000002E-2</v>
      </c>
    </row>
    <row r="3278" spans="2:21" x14ac:dyDescent="0.35">
      <c r="B3278" s="8" t="s">
        <v>25</v>
      </c>
      <c r="C3278" s="10">
        <v>5</v>
      </c>
      <c r="D3278" s="10">
        <v>4</v>
      </c>
      <c r="E3278" s="10">
        <v>256472000000</v>
      </c>
      <c r="F3278" s="10">
        <v>3</v>
      </c>
      <c r="G3278" s="10">
        <v>3.1399999999999997E-2</v>
      </c>
      <c r="H3278" s="10">
        <v>0.21859999999999999</v>
      </c>
    </row>
    <row r="3279" spans="2:21" x14ac:dyDescent="0.35">
      <c r="B3279" s="8" t="s">
        <v>26</v>
      </c>
      <c r="C3279" s="9">
        <v>3</v>
      </c>
      <c r="D3279" s="9">
        <v>5</v>
      </c>
      <c r="E3279" s="9">
        <v>1779335872</v>
      </c>
      <c r="F3279" s="9">
        <v>1</v>
      </c>
      <c r="G3279" s="9">
        <v>-2.24E-2</v>
      </c>
      <c r="H3279" s="9">
        <v>-0.13780000000000001</v>
      </c>
    </row>
    <row r="3280" spans="2:21" x14ac:dyDescent="0.35">
      <c r="B3280" s="8" t="s">
        <v>27</v>
      </c>
      <c r="C3280" s="10">
        <v>2</v>
      </c>
      <c r="D3280" s="10">
        <v>2</v>
      </c>
      <c r="E3280" s="10">
        <v>57659683789</v>
      </c>
      <c r="F3280" s="10">
        <v>3</v>
      </c>
      <c r="G3280" s="10">
        <v>1.12E-2</v>
      </c>
      <c r="H3280" s="10">
        <v>0.1527</v>
      </c>
    </row>
    <row r="3281" spans="2:8" x14ac:dyDescent="0.35">
      <c r="B3281" s="8" t="s">
        <v>28</v>
      </c>
      <c r="C3281" s="9">
        <v>3</v>
      </c>
      <c r="D3281" s="9">
        <v>3</v>
      </c>
      <c r="E3281" s="9">
        <v>1382000000</v>
      </c>
      <c r="F3281" s="9">
        <v>1</v>
      </c>
      <c r="G3281" s="9">
        <v>1.84E-2</v>
      </c>
      <c r="H3281" s="9">
        <v>5.6599999999999998E-2</v>
      </c>
    </row>
    <row r="3282" spans="2:8" x14ac:dyDescent="0.35">
      <c r="B3282" s="8" t="s">
        <v>29</v>
      </c>
      <c r="C3282" s="10">
        <v>3</v>
      </c>
      <c r="D3282" s="10">
        <v>5</v>
      </c>
      <c r="E3282" s="10">
        <v>7141000000</v>
      </c>
      <c r="F3282" s="10">
        <v>2</v>
      </c>
      <c r="G3282" s="10">
        <v>2.6599999999999999E-2</v>
      </c>
      <c r="H3282" s="10">
        <v>0.10979999999999999</v>
      </c>
    </row>
    <row r="3283" spans="2:8" x14ac:dyDescent="0.35">
      <c r="B3283" s="8" t="s">
        <v>30</v>
      </c>
      <c r="C3283" s="9">
        <v>5</v>
      </c>
      <c r="D3283" s="9">
        <v>8</v>
      </c>
      <c r="E3283" s="9">
        <v>207229000000</v>
      </c>
      <c r="F3283" s="9">
        <v>5</v>
      </c>
      <c r="G3283" s="9">
        <v>1.9599999999999999E-2</v>
      </c>
      <c r="H3283" s="9">
        <v>0.1338</v>
      </c>
    </row>
    <row r="3284" spans="2:8" x14ac:dyDescent="0.35">
      <c r="B3284" s="8" t="s">
        <v>31</v>
      </c>
      <c r="C3284" s="10">
        <v>8</v>
      </c>
      <c r="D3284" s="10">
        <v>8</v>
      </c>
      <c r="E3284" s="10">
        <v>629634000000</v>
      </c>
      <c r="F3284" s="10">
        <v>5</v>
      </c>
      <c r="G3284" s="10">
        <v>3.0200000000000001E-2</v>
      </c>
      <c r="H3284" s="10">
        <v>0.24149999999999999</v>
      </c>
    </row>
    <row r="3285" spans="2:8" x14ac:dyDescent="0.35">
      <c r="B3285" s="8" t="s">
        <v>32</v>
      </c>
      <c r="C3285" s="9">
        <v>6</v>
      </c>
      <c r="D3285" s="9">
        <v>6</v>
      </c>
      <c r="E3285" s="9">
        <v>86744000000</v>
      </c>
      <c r="F3285" s="9">
        <v>4</v>
      </c>
      <c r="G3285" s="9">
        <v>1.17E-2</v>
      </c>
      <c r="H3285" s="9">
        <v>0.14180000000000001</v>
      </c>
    </row>
    <row r="3286" spans="2:8" x14ac:dyDescent="0.35">
      <c r="B3286" s="8" t="s">
        <v>33</v>
      </c>
      <c r="C3286" s="10">
        <v>4</v>
      </c>
      <c r="D3286" s="10">
        <v>4</v>
      </c>
      <c r="E3286" s="10">
        <v>1848436608</v>
      </c>
      <c r="F3286" s="10">
        <v>2</v>
      </c>
      <c r="G3286" s="10">
        <v>8.0999999999999996E-3</v>
      </c>
      <c r="H3286" s="10">
        <v>7.7700000000000005E-2</v>
      </c>
    </row>
    <row r="3287" spans="2:8" x14ac:dyDescent="0.35">
      <c r="B3287" s="8" t="s">
        <v>34</v>
      </c>
      <c r="C3287" s="9">
        <v>7</v>
      </c>
      <c r="D3287" s="9">
        <v>7</v>
      </c>
      <c r="E3287" s="9">
        <v>182170000</v>
      </c>
      <c r="F3287" s="9">
        <v>4</v>
      </c>
      <c r="G3287" s="9">
        <v>1.2500000000000001E-2</v>
      </c>
      <c r="H3287" s="9">
        <v>7.22E-2</v>
      </c>
    </row>
    <row r="3288" spans="2:8" x14ac:dyDescent="0.35">
      <c r="B3288" s="8" t="s">
        <v>35</v>
      </c>
      <c r="C3288" s="10">
        <v>2</v>
      </c>
      <c r="D3288" s="10">
        <v>2</v>
      </c>
      <c r="E3288" s="10">
        <v>2138000000</v>
      </c>
      <c r="F3288" s="10">
        <v>3</v>
      </c>
      <c r="G3288" s="10">
        <v>-4.41E-2</v>
      </c>
      <c r="H3288" s="10">
        <v>-0.69950000000000001</v>
      </c>
    </row>
    <row r="3289" spans="2:8" x14ac:dyDescent="0.35">
      <c r="B3289" s="8" t="s">
        <v>36</v>
      </c>
      <c r="C3289" s="9">
        <v>6</v>
      </c>
      <c r="D3289" s="9">
        <v>5</v>
      </c>
      <c r="E3289" s="9">
        <v>14245000000</v>
      </c>
      <c r="F3289" s="9">
        <v>3</v>
      </c>
      <c r="G3289" s="9">
        <v>6.0600000000000001E-2</v>
      </c>
      <c r="H3289" s="9">
        <v>0.1714</v>
      </c>
    </row>
    <row r="3290" spans="2:8" x14ac:dyDescent="0.35">
      <c r="B3290" s="8" t="s">
        <v>37</v>
      </c>
      <c r="C3290" s="10">
        <v>3</v>
      </c>
      <c r="D3290" s="10">
        <v>3</v>
      </c>
      <c r="E3290" s="10">
        <v>1285000000</v>
      </c>
      <c r="F3290" s="10">
        <v>2</v>
      </c>
      <c r="G3290" s="10">
        <v>8.3999999999999995E-3</v>
      </c>
      <c r="H3290" s="10">
        <v>5.4300000000000001E-2</v>
      </c>
    </row>
    <row r="3291" spans="2:8" x14ac:dyDescent="0.35">
      <c r="B3291" s="8" t="s">
        <v>38</v>
      </c>
      <c r="C3291" s="9">
        <v>4</v>
      </c>
      <c r="D3291" s="9">
        <v>7</v>
      </c>
      <c r="E3291" s="9">
        <v>81182000000</v>
      </c>
      <c r="F3291" s="9">
        <v>3</v>
      </c>
      <c r="G3291" s="9">
        <v>1.67E-2</v>
      </c>
      <c r="H3291" s="9">
        <v>0.1867</v>
      </c>
    </row>
    <row r="3292" spans="2:8" x14ac:dyDescent="0.35">
      <c r="B3292" s="8" t="s">
        <v>39</v>
      </c>
      <c r="C3292" s="10">
        <v>4</v>
      </c>
      <c r="D3292" s="10">
        <v>5</v>
      </c>
      <c r="E3292" s="10">
        <v>21055496262</v>
      </c>
      <c r="F3292" s="10">
        <v>3</v>
      </c>
      <c r="G3292" s="10">
        <v>2.1899999999999999E-2</v>
      </c>
      <c r="H3292" s="10">
        <v>0.1434</v>
      </c>
    </row>
    <row r="3293" spans="2:8" x14ac:dyDescent="0.35">
      <c r="B3293" s="8" t="s">
        <v>40</v>
      </c>
      <c r="C3293" s="9">
        <v>6</v>
      </c>
      <c r="D3293" s="9">
        <v>6</v>
      </c>
      <c r="E3293" s="9">
        <v>16159000000</v>
      </c>
      <c r="F3293" s="9">
        <v>3</v>
      </c>
      <c r="G3293" s="9">
        <v>6.7000000000000002E-3</v>
      </c>
      <c r="H3293" s="9">
        <v>6.6600000000000006E-2</v>
      </c>
    </row>
    <row r="3294" spans="2:8" x14ac:dyDescent="0.35">
      <c r="B3294" s="8" t="s">
        <v>41</v>
      </c>
      <c r="C3294" s="10">
        <v>3</v>
      </c>
      <c r="D3294" s="10">
        <v>4</v>
      </c>
      <c r="E3294" s="10">
        <v>2015934000</v>
      </c>
      <c r="F3294" s="10">
        <v>2</v>
      </c>
      <c r="G3294" s="10">
        <v>7.9000000000000008E-3</v>
      </c>
      <c r="H3294" s="10">
        <v>5.4100000000000002E-2</v>
      </c>
    </row>
    <row r="3295" spans="2:8" x14ac:dyDescent="0.35">
      <c r="B3295" s="8" t="s">
        <v>42</v>
      </c>
      <c r="C3295" s="9">
        <v>3</v>
      </c>
      <c r="D3295" s="9">
        <v>3</v>
      </c>
      <c r="E3295" s="9">
        <v>4092400045</v>
      </c>
      <c r="F3295" s="9">
        <v>2</v>
      </c>
      <c r="G3295" s="9">
        <v>9.7000000000000003E-3</v>
      </c>
      <c r="H3295" s="9">
        <v>6.2E-2</v>
      </c>
    </row>
    <row r="3296" spans="2:8" x14ac:dyDescent="0.35">
      <c r="B3296" s="8" t="s">
        <v>43</v>
      </c>
      <c r="C3296" s="10">
        <v>8</v>
      </c>
      <c r="D3296" s="10">
        <v>8</v>
      </c>
      <c r="E3296" s="10">
        <v>167007000000</v>
      </c>
      <c r="F3296" s="10">
        <v>4</v>
      </c>
      <c r="G3296" s="10">
        <v>1.8E-3</v>
      </c>
      <c r="H3296" s="10">
        <v>1.4999999999999999E-2</v>
      </c>
    </row>
    <row r="3297" spans="2:8" x14ac:dyDescent="0.35">
      <c r="B3297" s="8" t="s">
        <v>44</v>
      </c>
      <c r="C3297" s="9">
        <v>6</v>
      </c>
      <c r="D3297" s="9">
        <v>6</v>
      </c>
      <c r="E3297" s="9">
        <v>825000000000</v>
      </c>
      <c r="F3297" s="9">
        <v>3</v>
      </c>
      <c r="G3297" s="9">
        <v>7.6E-3</v>
      </c>
      <c r="H3297" s="9">
        <v>7.6499999999999999E-2</v>
      </c>
    </row>
    <row r="3298" spans="2:8" x14ac:dyDescent="0.35">
      <c r="B3298" s="8" t="s">
        <v>45</v>
      </c>
      <c r="C3298" s="10">
        <v>8</v>
      </c>
      <c r="D3298" s="10">
        <v>8</v>
      </c>
      <c r="E3298" s="10">
        <v>78104000000</v>
      </c>
      <c r="F3298" s="10">
        <v>4</v>
      </c>
      <c r="G3298" s="10">
        <v>1.2999999999999999E-3</v>
      </c>
      <c r="H3298" s="10">
        <v>1.38E-2</v>
      </c>
    </row>
    <row r="3299" spans="2:8" x14ac:dyDescent="0.35">
      <c r="B3299" s="8" t="s">
        <v>46</v>
      </c>
      <c r="C3299" s="9">
        <v>3</v>
      </c>
      <c r="D3299" s="9">
        <v>8</v>
      </c>
      <c r="E3299" s="9">
        <v>21000000000</v>
      </c>
      <c r="F3299" s="9">
        <v>2</v>
      </c>
      <c r="G3299" s="9">
        <v>7.4999999999999997E-3</v>
      </c>
      <c r="H3299" s="9">
        <v>5.4199999999999998E-2</v>
      </c>
    </row>
    <row r="3300" spans="2:8" x14ac:dyDescent="0.35">
      <c r="B3300" s="8" t="s">
        <v>47</v>
      </c>
      <c r="C3300" s="10">
        <v>6</v>
      </c>
      <c r="D3300" s="10">
        <v>6</v>
      </c>
      <c r="E3300" s="10">
        <v>86744000000</v>
      </c>
      <c r="F3300" s="10">
        <v>3</v>
      </c>
      <c r="G3300" s="10">
        <v>2.18E-2</v>
      </c>
      <c r="H3300" s="10">
        <v>0.1348</v>
      </c>
    </row>
    <row r="3301" spans="2:8" x14ac:dyDescent="0.35">
      <c r="B3301" s="8" t="s">
        <v>48</v>
      </c>
      <c r="C3301" s="9">
        <v>4</v>
      </c>
      <c r="D3301" s="9">
        <v>5</v>
      </c>
      <c r="E3301" s="9">
        <v>6166825089</v>
      </c>
      <c r="F3301" s="9">
        <v>2</v>
      </c>
      <c r="G3301" s="9">
        <v>4.1999999999999997E-3</v>
      </c>
      <c r="H3301" s="9">
        <v>4.8599999999999997E-2</v>
      </c>
    </row>
    <row r="3302" spans="2:8" x14ac:dyDescent="0.35">
      <c r="B3302" s="8" t="s">
        <v>49</v>
      </c>
      <c r="C3302" s="10">
        <v>3</v>
      </c>
      <c r="D3302" s="10">
        <v>3</v>
      </c>
      <c r="E3302" s="10">
        <v>1342203428</v>
      </c>
      <c r="F3302" s="10">
        <v>2</v>
      </c>
      <c r="G3302" s="10">
        <v>7.4999999999999997E-3</v>
      </c>
      <c r="H3302" s="10">
        <v>3.2899999999999999E-2</v>
      </c>
    </row>
    <row r="3303" spans="2:8" x14ac:dyDescent="0.35">
      <c r="B3303" s="8" t="s">
        <v>50</v>
      </c>
      <c r="C3303" s="9">
        <v>6</v>
      </c>
      <c r="D3303" s="9">
        <v>5</v>
      </c>
      <c r="E3303" s="9">
        <v>7042794000</v>
      </c>
      <c r="F3303" s="9">
        <v>1</v>
      </c>
      <c r="G3303" s="9">
        <v>1.77E-2</v>
      </c>
      <c r="H3303" s="9">
        <v>9.35E-2</v>
      </c>
    </row>
    <row r="3304" spans="2:8" x14ac:dyDescent="0.35">
      <c r="B3304" s="8" t="s">
        <v>51</v>
      </c>
      <c r="C3304" s="10">
        <v>3</v>
      </c>
      <c r="D3304" s="10">
        <v>4</v>
      </c>
      <c r="E3304" s="10">
        <v>1465000000</v>
      </c>
      <c r="F3304" s="10">
        <v>2</v>
      </c>
      <c r="G3304" s="10">
        <v>1.41E-2</v>
      </c>
      <c r="H3304" s="10">
        <v>9.9099999999999994E-2</v>
      </c>
    </row>
    <row r="3305" spans="2:8" x14ac:dyDescent="0.35">
      <c r="B3305" s="8" t="s">
        <v>52</v>
      </c>
      <c r="C3305" s="9">
        <v>6</v>
      </c>
      <c r="D3305" s="9">
        <v>7</v>
      </c>
      <c r="E3305" s="9">
        <v>8488811049</v>
      </c>
      <c r="F3305" s="9">
        <v>3</v>
      </c>
      <c r="G3305" s="9">
        <v>2.8999999999999998E-3</v>
      </c>
      <c r="H3305" s="9">
        <v>2.6100000000000002E-2</v>
      </c>
    </row>
    <row r="3306" spans="2:8" x14ac:dyDescent="0.35">
      <c r="B3306" s="8" t="s">
        <v>53</v>
      </c>
      <c r="C3306" s="10">
        <v>7</v>
      </c>
      <c r="D3306" s="10">
        <v>8</v>
      </c>
      <c r="E3306" s="10">
        <v>26880000000</v>
      </c>
      <c r="F3306" s="10">
        <v>2</v>
      </c>
      <c r="G3306" s="10">
        <v>1.5599999999999999E-2</v>
      </c>
      <c r="H3306" s="10">
        <v>0.17710000000000001</v>
      </c>
    </row>
    <row r="3307" spans="2:8" x14ac:dyDescent="0.35">
      <c r="B3307" s="8" t="s">
        <v>54</v>
      </c>
      <c r="C3307" s="9">
        <v>3</v>
      </c>
      <c r="D3307" s="9">
        <v>5</v>
      </c>
      <c r="E3307" s="9">
        <v>5961000000</v>
      </c>
      <c r="F3307" s="9">
        <v>2</v>
      </c>
      <c r="G3307" s="9">
        <v>6.7999999999999996E-3</v>
      </c>
      <c r="H3307" s="9">
        <v>5.11E-2</v>
      </c>
    </row>
    <row r="3308" spans="2:8" x14ac:dyDescent="0.35">
      <c r="B3308" s="8" t="s">
        <v>55</v>
      </c>
      <c r="C3308" s="10">
        <v>4</v>
      </c>
      <c r="D3308" s="10">
        <v>10</v>
      </c>
      <c r="E3308" s="10">
        <v>28826000000</v>
      </c>
      <c r="F3308" s="10">
        <v>2</v>
      </c>
      <c r="G3308" s="10">
        <v>1.5599999999999999E-2</v>
      </c>
      <c r="H3308" s="10">
        <v>0.1139</v>
      </c>
    </row>
    <row r="3309" spans="2:8" x14ac:dyDescent="0.35">
      <c r="B3309" s="8" t="s">
        <v>56</v>
      </c>
      <c r="C3309" s="9">
        <v>2</v>
      </c>
      <c r="D3309" s="9">
        <v>3</v>
      </c>
      <c r="E3309" s="9">
        <v>5100000000</v>
      </c>
      <c r="F3309" s="9">
        <v>3</v>
      </c>
      <c r="G3309" s="9">
        <v>5.2499999999999998E-2</v>
      </c>
      <c r="H3309" s="9">
        <v>0.16539999999999999</v>
      </c>
    </row>
    <row r="3310" spans="2:8" x14ac:dyDescent="0.35">
      <c r="B3310" s="8" t="s">
        <v>57</v>
      </c>
      <c r="C3310" s="10">
        <v>8</v>
      </c>
      <c r="D3310" s="10">
        <v>10</v>
      </c>
      <c r="E3310" s="10">
        <v>87400000000</v>
      </c>
      <c r="F3310" s="10">
        <v>3</v>
      </c>
      <c r="G3310" s="10">
        <v>1.34E-2</v>
      </c>
      <c r="H3310" s="10">
        <v>9.5699999999999993E-2</v>
      </c>
    </row>
    <row r="3311" spans="2:8" x14ac:dyDescent="0.35">
      <c r="B3311" s="8" t="s">
        <v>58</v>
      </c>
      <c r="C3311" s="9">
        <v>3</v>
      </c>
      <c r="D3311" s="9">
        <v>5</v>
      </c>
      <c r="E3311" s="9">
        <v>4191000000</v>
      </c>
      <c r="F3311" s="9">
        <v>2</v>
      </c>
      <c r="G3311" s="9">
        <v>2.8999999999999998E-3</v>
      </c>
      <c r="H3311" s="9">
        <v>1.5299999999999999E-2</v>
      </c>
    </row>
    <row r="3312" spans="2:8" x14ac:dyDescent="0.35">
      <c r="B3312" s="8" t="s">
        <v>59</v>
      </c>
      <c r="C3312" s="10">
        <v>6</v>
      </c>
      <c r="D3312" s="10">
        <v>12</v>
      </c>
      <c r="E3312" s="10">
        <v>34098000000</v>
      </c>
      <c r="F3312" s="10">
        <v>3</v>
      </c>
      <c r="G3312" s="10">
        <v>7.9000000000000008E-3</v>
      </c>
      <c r="H3312" s="10">
        <v>5.7200000000000001E-2</v>
      </c>
    </row>
    <row r="3313" spans="2:8" x14ac:dyDescent="0.35">
      <c r="B3313" s="8" t="s">
        <v>60</v>
      </c>
      <c r="C3313" s="9">
        <v>4</v>
      </c>
      <c r="D3313" s="9">
        <v>7</v>
      </c>
      <c r="E3313" s="9">
        <v>15545167490</v>
      </c>
      <c r="F3313" s="9">
        <v>3</v>
      </c>
      <c r="G3313" s="9">
        <v>1.46E-2</v>
      </c>
      <c r="H3313" s="9">
        <v>6.6000000000000003E-2</v>
      </c>
    </row>
    <row r="3314" spans="2:8" x14ac:dyDescent="0.35">
      <c r="B3314" s="8" t="s">
        <v>61</v>
      </c>
      <c r="C3314" s="10">
        <v>4</v>
      </c>
      <c r="D3314" s="10">
        <v>4</v>
      </c>
      <c r="E3314" s="10">
        <v>44000000000</v>
      </c>
      <c r="F3314" s="10">
        <v>2</v>
      </c>
      <c r="G3314" s="10">
        <v>-2.3E-3</v>
      </c>
      <c r="H3314" s="10">
        <v>-9.7000000000000003E-3</v>
      </c>
    </row>
    <row r="3315" spans="2:8" x14ac:dyDescent="0.35">
      <c r="B3315" s="8" t="s">
        <v>62</v>
      </c>
      <c r="C3315" s="9">
        <v>4</v>
      </c>
      <c r="D3315" s="9">
        <v>3</v>
      </c>
      <c r="E3315" s="9">
        <v>849575000</v>
      </c>
      <c r="F3315" s="9">
        <v>4</v>
      </c>
      <c r="G3315" s="9">
        <v>3.04E-2</v>
      </c>
      <c r="H3315" s="9">
        <v>5.8000000000000003E-2</v>
      </c>
    </row>
    <row r="3316" spans="2:8" x14ac:dyDescent="0.35">
      <c r="B3316" s="8" t="s">
        <v>63</v>
      </c>
      <c r="C3316" s="10">
        <v>3</v>
      </c>
      <c r="D3316" s="10">
        <v>3</v>
      </c>
      <c r="E3316" s="10">
        <v>465134000</v>
      </c>
      <c r="F3316" s="10">
        <v>2</v>
      </c>
      <c r="G3316" s="10">
        <v>1.1999999999999999E-3</v>
      </c>
      <c r="H3316" s="10">
        <v>8.5000000000000006E-3</v>
      </c>
    </row>
    <row r="3317" spans="2:8" x14ac:dyDescent="0.35">
      <c r="B3317" s="8" t="s">
        <v>64</v>
      </c>
      <c r="C3317" s="9">
        <v>5</v>
      </c>
      <c r="D3317" s="9">
        <v>4</v>
      </c>
      <c r="E3317" s="9">
        <v>3749000000</v>
      </c>
      <c r="F3317" s="9">
        <v>3</v>
      </c>
      <c r="G3317" s="9">
        <v>3.0000000000000001E-3</v>
      </c>
      <c r="H3317" s="9">
        <v>2.4299999999999999E-2</v>
      </c>
    </row>
    <row r="3318" spans="2:8" x14ac:dyDescent="0.35">
      <c r="B3318" s="8" t="s">
        <v>65</v>
      </c>
      <c r="C3318" s="10">
        <v>3</v>
      </c>
      <c r="D3318" s="10">
        <v>4</v>
      </c>
      <c r="E3318" s="10">
        <v>3650000000</v>
      </c>
      <c r="F3318" s="10">
        <v>2</v>
      </c>
      <c r="G3318" s="10">
        <v>8.0000000000000004E-4</v>
      </c>
      <c r="H3318" s="10">
        <v>5.8999999999999999E-3</v>
      </c>
    </row>
    <row r="3319" spans="2:8" x14ac:dyDescent="0.35">
      <c r="B3319" s="8" t="s">
        <v>66</v>
      </c>
      <c r="C3319" s="9">
        <v>3</v>
      </c>
      <c r="D3319" s="9">
        <v>5</v>
      </c>
      <c r="E3319" s="9">
        <v>4023000000</v>
      </c>
      <c r="F3319" s="9">
        <v>2</v>
      </c>
      <c r="G3319" s="9">
        <v>6.9999999999999999E-4</v>
      </c>
      <c r="H3319" s="9">
        <v>5.1999999999999998E-3</v>
      </c>
    </row>
    <row r="3320" spans="2:8" x14ac:dyDescent="0.35">
      <c r="B3320" s="8" t="s">
        <v>67</v>
      </c>
      <c r="C3320" s="10">
        <v>3</v>
      </c>
      <c r="D3320" s="10">
        <v>5</v>
      </c>
      <c r="E3320" s="10">
        <v>8676000000</v>
      </c>
      <c r="F3320" s="10">
        <v>2</v>
      </c>
      <c r="G3320" s="10">
        <v>7.1000000000000004E-3</v>
      </c>
      <c r="H3320" s="10">
        <v>7.8899999999999998E-2</v>
      </c>
    </row>
    <row r="3321" spans="2:8" x14ac:dyDescent="0.35">
      <c r="B3321" s="8" t="s">
        <v>68</v>
      </c>
      <c r="C3321" s="9">
        <v>5</v>
      </c>
      <c r="D3321" s="9">
        <v>11</v>
      </c>
      <c r="E3321" s="9">
        <v>242987000000</v>
      </c>
      <c r="F3321" s="9">
        <v>3</v>
      </c>
      <c r="G3321" s="9">
        <v>3.2399999999999998E-2</v>
      </c>
      <c r="H3321" s="9">
        <v>0.20419999999999999</v>
      </c>
    </row>
    <row r="3322" spans="2:8" x14ac:dyDescent="0.35">
      <c r="B3322" s="8" t="s">
        <v>69</v>
      </c>
      <c r="C3322" s="10">
        <v>3</v>
      </c>
      <c r="D3322" s="10">
        <v>5</v>
      </c>
      <c r="E3322" s="10">
        <v>1392244249</v>
      </c>
      <c r="F3322" s="10">
        <v>1</v>
      </c>
      <c r="G3322" s="10">
        <v>3.3999999999999998E-3</v>
      </c>
      <c r="H3322" s="10">
        <v>1.8700000000000001E-2</v>
      </c>
    </row>
    <row r="3323" spans="2:8" x14ac:dyDescent="0.35">
      <c r="B3323" s="8" t="s">
        <v>70</v>
      </c>
      <c r="C3323" s="9">
        <v>2</v>
      </c>
      <c r="D3323" s="9">
        <v>2</v>
      </c>
      <c r="E3323" s="9">
        <v>72062062699</v>
      </c>
      <c r="F3323" s="9">
        <v>3</v>
      </c>
      <c r="G3323" s="9">
        <v>1.9E-3</v>
      </c>
      <c r="H3323" s="9">
        <v>2.8899999999999999E-2</v>
      </c>
    </row>
    <row r="3324" spans="2:8" x14ac:dyDescent="0.35">
      <c r="B3324" s="8" t="s">
        <v>71</v>
      </c>
      <c r="C3324" s="10">
        <v>3</v>
      </c>
      <c r="D3324" s="10">
        <v>3</v>
      </c>
      <c r="E3324" s="10">
        <v>425000000</v>
      </c>
      <c r="F3324" s="10">
        <v>1</v>
      </c>
      <c r="G3324" s="10">
        <v>1.5699999999999999E-2</v>
      </c>
      <c r="H3324" s="10">
        <v>4.8899999999999999E-2</v>
      </c>
    </row>
    <row r="3325" spans="2:8" x14ac:dyDescent="0.35">
      <c r="B3325" s="8" t="s">
        <v>72</v>
      </c>
      <c r="C3325" s="9">
        <v>4</v>
      </c>
      <c r="D3325" s="9">
        <v>5</v>
      </c>
      <c r="E3325" s="9">
        <v>7200000000</v>
      </c>
      <c r="F3325" s="9">
        <v>2</v>
      </c>
      <c r="G3325" s="9">
        <v>1.7899999999999999E-2</v>
      </c>
      <c r="H3325" s="9">
        <v>7.2499999999999995E-2</v>
      </c>
    </row>
    <row r="3326" spans="2:8" x14ac:dyDescent="0.35">
      <c r="B3326" s="8" t="s">
        <v>73</v>
      </c>
      <c r="C3326" s="10">
        <v>5</v>
      </c>
      <c r="D3326" s="10">
        <v>8</v>
      </c>
      <c r="E3326" s="10">
        <v>214997000000</v>
      </c>
      <c r="F3326" s="10">
        <v>5</v>
      </c>
      <c r="G3326" s="10">
        <v>2.0400000000000001E-2</v>
      </c>
      <c r="H3326" s="10">
        <v>0.1386</v>
      </c>
    </row>
    <row r="3327" spans="2:8" x14ac:dyDescent="0.35">
      <c r="B3327" s="8" t="s">
        <v>74</v>
      </c>
      <c r="C3327" s="9">
        <v>9</v>
      </c>
      <c r="D3327" s="9">
        <v>9</v>
      </c>
      <c r="E3327" s="9">
        <v>578568000000</v>
      </c>
      <c r="F3327" s="9">
        <v>5</v>
      </c>
      <c r="G3327" s="9">
        <v>2.7799999999999998E-2</v>
      </c>
      <c r="H3327" s="9">
        <v>0.2021</v>
      </c>
    </row>
    <row r="3328" spans="2:8" x14ac:dyDescent="0.35">
      <c r="B3328" s="8" t="s">
        <v>75</v>
      </c>
      <c r="C3328" s="10">
        <v>5</v>
      </c>
      <c r="D3328" s="10">
        <v>7</v>
      </c>
      <c r="E3328" s="10">
        <v>107250000000</v>
      </c>
      <c r="F3328" s="10">
        <v>4</v>
      </c>
      <c r="G3328" s="10">
        <v>1.3599999999999999E-2</v>
      </c>
      <c r="H3328" s="10">
        <v>0.1588</v>
      </c>
    </row>
    <row r="3329" spans="2:8" x14ac:dyDescent="0.35">
      <c r="B3329" s="8" t="s">
        <v>76</v>
      </c>
      <c r="C3329" s="9">
        <v>4</v>
      </c>
      <c r="D3329" s="9">
        <v>4</v>
      </c>
      <c r="E3329" s="9">
        <v>2463795318</v>
      </c>
      <c r="F3329" s="9">
        <v>2</v>
      </c>
      <c r="G3329" s="9">
        <v>1.7999999999999999E-2</v>
      </c>
      <c r="H3329" s="9">
        <v>0.1348</v>
      </c>
    </row>
    <row r="3330" spans="2:8" x14ac:dyDescent="0.35">
      <c r="B3330" s="8" t="s">
        <v>77</v>
      </c>
      <c r="C3330" s="10">
        <v>6</v>
      </c>
      <c r="D3330" s="10">
        <v>7</v>
      </c>
      <c r="E3330" s="10">
        <v>248355000</v>
      </c>
      <c r="F3330" s="10">
        <v>3</v>
      </c>
      <c r="G3330" s="10">
        <v>1.47E-2</v>
      </c>
      <c r="H3330" s="10">
        <v>7.6399999999999996E-2</v>
      </c>
    </row>
    <row r="3331" spans="2:8" x14ac:dyDescent="0.35">
      <c r="B3331" s="8" t="s">
        <v>78</v>
      </c>
      <c r="C3331" s="9">
        <v>2</v>
      </c>
      <c r="D3331" s="9">
        <v>2</v>
      </c>
      <c r="E3331" s="9">
        <v>1410000000</v>
      </c>
      <c r="F3331" s="9">
        <v>3</v>
      </c>
      <c r="G3331" s="9">
        <v>-7.22E-2</v>
      </c>
      <c r="H3331" s="9">
        <v>-0.68940000000000001</v>
      </c>
    </row>
    <row r="3332" spans="2:8" x14ac:dyDescent="0.35">
      <c r="B3332" s="8" t="s">
        <v>79</v>
      </c>
      <c r="C3332" s="10">
        <v>6</v>
      </c>
      <c r="D3332" s="10">
        <v>5</v>
      </c>
      <c r="E3332" s="10">
        <v>18567000000</v>
      </c>
      <c r="F3332" s="10">
        <v>3</v>
      </c>
      <c r="G3332" s="10">
        <v>6.59E-2</v>
      </c>
      <c r="H3332" s="10">
        <v>0.193</v>
      </c>
    </row>
    <row r="3333" spans="2:8" x14ac:dyDescent="0.35">
      <c r="B3333" s="8" t="s">
        <v>80</v>
      </c>
      <c r="C3333" s="9">
        <v>3</v>
      </c>
      <c r="D3333" s="9">
        <v>3</v>
      </c>
      <c r="E3333" s="9">
        <v>1734000000</v>
      </c>
      <c r="F3333" s="9">
        <v>2</v>
      </c>
      <c r="G3333" s="9">
        <v>8.2000000000000007E-3</v>
      </c>
      <c r="H3333" s="9">
        <v>4.5499999999999999E-2</v>
      </c>
    </row>
    <row r="3334" spans="2:8" x14ac:dyDescent="0.35">
      <c r="B3334" s="8" t="s">
        <v>81</v>
      </c>
      <c r="C3334" s="10">
        <v>5</v>
      </c>
      <c r="D3334" s="10">
        <v>7</v>
      </c>
      <c r="E3334" s="10">
        <v>97793000000</v>
      </c>
      <c r="F3334" s="10">
        <v>3</v>
      </c>
      <c r="G3334" s="10">
        <v>1.21E-2</v>
      </c>
      <c r="H3334" s="10">
        <v>0.1331</v>
      </c>
    </row>
    <row r="3335" spans="2:8" x14ac:dyDescent="0.35">
      <c r="B3335" s="8" t="s">
        <v>82</v>
      </c>
      <c r="C3335" s="9">
        <v>5</v>
      </c>
      <c r="D3335" s="9">
        <v>4</v>
      </c>
      <c r="E3335" s="9">
        <v>30947715473</v>
      </c>
      <c r="F3335" s="9">
        <v>3</v>
      </c>
      <c r="G3335" s="9">
        <v>2.4E-2</v>
      </c>
      <c r="H3335" s="9">
        <v>0.15229999999999999</v>
      </c>
    </row>
    <row r="3336" spans="2:8" x14ac:dyDescent="0.35">
      <c r="B3336" s="8" t="s">
        <v>83</v>
      </c>
      <c r="C3336" s="10">
        <v>6</v>
      </c>
      <c r="D3336" s="10">
        <v>6</v>
      </c>
      <c r="E3336" s="10">
        <v>17203000000</v>
      </c>
      <c r="F3336" s="10">
        <v>3</v>
      </c>
      <c r="G3336" s="10">
        <v>-2.5899999999999999E-2</v>
      </c>
      <c r="H3336" s="10">
        <v>-0.22040000000000001</v>
      </c>
    </row>
    <row r="3337" spans="2:8" x14ac:dyDescent="0.35">
      <c r="B3337" s="8" t="s">
        <v>84</v>
      </c>
      <c r="C3337" s="9">
        <v>3</v>
      </c>
      <c r="D3337" s="9">
        <v>4</v>
      </c>
      <c r="E3337" s="9">
        <v>2133968000</v>
      </c>
      <c r="F3337" s="9">
        <v>2</v>
      </c>
      <c r="G3337" s="9">
        <v>1.26E-2</v>
      </c>
      <c r="H3337" s="9">
        <v>6.9599999999999995E-2</v>
      </c>
    </row>
    <row r="3338" spans="2:8" x14ac:dyDescent="0.35">
      <c r="B3338" s="8" t="s">
        <v>85</v>
      </c>
      <c r="C3338" s="10">
        <v>3</v>
      </c>
      <c r="D3338" s="10">
        <v>3</v>
      </c>
      <c r="E3338" s="10">
        <v>4817074213</v>
      </c>
      <c r="F3338" s="10">
        <v>2</v>
      </c>
      <c r="G3338" s="10">
        <v>1.15E-2</v>
      </c>
      <c r="H3338" s="10">
        <v>6.2199999999999998E-2</v>
      </c>
    </row>
    <row r="3339" spans="2:8" x14ac:dyDescent="0.35">
      <c r="B3339" s="8" t="s">
        <v>86</v>
      </c>
      <c r="C3339" s="9">
        <v>8</v>
      </c>
      <c r="D3339" s="9">
        <v>10</v>
      </c>
      <c r="E3339" s="9">
        <v>175285000000</v>
      </c>
      <c r="F3339" s="9">
        <v>4</v>
      </c>
      <c r="G3339" s="9">
        <v>8.6999999999999994E-3</v>
      </c>
      <c r="H3339" s="9">
        <v>6.6199999999999995E-2</v>
      </c>
    </row>
    <row r="3340" spans="2:8" x14ac:dyDescent="0.35">
      <c r="B3340" s="8" t="s">
        <v>87</v>
      </c>
      <c r="C3340" s="10">
        <v>6</v>
      </c>
      <c r="D3340" s="10">
        <v>8</v>
      </c>
      <c r="E3340" s="10">
        <v>735000000000</v>
      </c>
      <c r="F3340" s="10">
        <v>3</v>
      </c>
      <c r="G3340" s="10">
        <v>1.1900000000000001E-2</v>
      </c>
      <c r="H3340" s="10">
        <v>0.11210000000000001</v>
      </c>
    </row>
    <row r="3341" spans="2:8" x14ac:dyDescent="0.35">
      <c r="B3341" s="8" t="s">
        <v>88</v>
      </c>
      <c r="C3341" s="9">
        <v>8</v>
      </c>
      <c r="D3341" s="9">
        <v>10</v>
      </c>
      <c r="E3341" s="9">
        <v>41241000000</v>
      </c>
      <c r="F3341" s="9">
        <v>4</v>
      </c>
      <c r="G3341" s="9">
        <v>-3.7199999999999997E-2</v>
      </c>
      <c r="H3341" s="9">
        <v>-0.34029999999999999</v>
      </c>
    </row>
    <row r="3342" spans="2:8" x14ac:dyDescent="0.35">
      <c r="B3342" s="8" t="s">
        <v>89</v>
      </c>
      <c r="C3342" s="10">
        <v>3</v>
      </c>
      <c r="D3342" s="10">
        <v>8</v>
      </c>
      <c r="E3342" s="10">
        <v>27000000000</v>
      </c>
      <c r="F3342" s="10">
        <v>2</v>
      </c>
      <c r="G3342" s="10">
        <v>1.26E-2</v>
      </c>
      <c r="H3342" s="10">
        <v>9.0999999999999998E-2</v>
      </c>
    </row>
    <row r="3343" spans="2:8" x14ac:dyDescent="0.35">
      <c r="B3343" s="8" t="s">
        <v>90</v>
      </c>
      <c r="C3343" s="9">
        <v>5</v>
      </c>
      <c r="D3343" s="9">
        <v>3</v>
      </c>
      <c r="E3343" s="9">
        <v>107250000000</v>
      </c>
      <c r="F3343" s="9">
        <v>3</v>
      </c>
      <c r="G3343" s="9">
        <v>2.0299999999999999E-2</v>
      </c>
      <c r="H3343" s="9">
        <v>0.1191</v>
      </c>
    </row>
    <row r="3344" spans="2:8" x14ac:dyDescent="0.35">
      <c r="B3344" s="8" t="s">
        <v>91</v>
      </c>
      <c r="C3344" s="10">
        <v>4</v>
      </c>
      <c r="D3344" s="10">
        <v>5</v>
      </c>
      <c r="E3344" s="10">
        <v>7051966170</v>
      </c>
      <c r="F3344" s="10">
        <v>2</v>
      </c>
      <c r="G3344" s="10">
        <v>4.1000000000000003E-3</v>
      </c>
      <c r="H3344" s="10">
        <v>4.2299999999999997E-2</v>
      </c>
    </row>
    <row r="3345" spans="2:8" x14ac:dyDescent="0.35">
      <c r="B3345" s="8" t="s">
        <v>92</v>
      </c>
      <c r="C3345" s="9">
        <v>3</v>
      </c>
      <c r="D3345" s="9">
        <v>3</v>
      </c>
      <c r="E3345" s="9">
        <v>1809886570</v>
      </c>
      <c r="F3345" s="9">
        <v>2</v>
      </c>
      <c r="G3345" s="9">
        <v>6.0000000000000001E-3</v>
      </c>
      <c r="H3345" s="9">
        <v>2.98E-2</v>
      </c>
    </row>
    <row r="3346" spans="2:8" x14ac:dyDescent="0.35">
      <c r="B3346" s="8" t="s">
        <v>93</v>
      </c>
      <c r="C3346" s="10">
        <v>4</v>
      </c>
      <c r="D3346" s="10">
        <v>4</v>
      </c>
      <c r="E3346" s="10">
        <v>8024180000</v>
      </c>
      <c r="F3346" s="10">
        <v>1</v>
      </c>
      <c r="G3346" s="10">
        <v>2.0899999999999998E-2</v>
      </c>
      <c r="H3346" s="10">
        <v>8.7499999999999994E-2</v>
      </c>
    </row>
    <row r="3347" spans="2:8" x14ac:dyDescent="0.35">
      <c r="B3347" s="8" t="s">
        <v>94</v>
      </c>
      <c r="C3347" s="9">
        <v>3</v>
      </c>
      <c r="D3347" s="9">
        <v>3</v>
      </c>
      <c r="E3347" s="9">
        <v>2570000000</v>
      </c>
      <c r="F3347" s="9">
        <v>2</v>
      </c>
      <c r="G3347" s="9">
        <v>7.7000000000000002E-3</v>
      </c>
      <c r="H3347" s="9">
        <v>5.0799999999999998E-2</v>
      </c>
    </row>
    <row r="3348" spans="2:8" x14ac:dyDescent="0.35">
      <c r="B3348" s="8" t="s">
        <v>95</v>
      </c>
      <c r="C3348" s="10">
        <v>7</v>
      </c>
      <c r="D3348" s="10">
        <v>6</v>
      </c>
      <c r="E3348" s="10">
        <v>15958000000</v>
      </c>
      <c r="F3348" s="10">
        <v>4</v>
      </c>
      <c r="G3348" s="10">
        <v>2.8E-3</v>
      </c>
      <c r="H3348" s="10">
        <v>2.0299999999999999E-2</v>
      </c>
    </row>
    <row r="3349" spans="2:8" x14ac:dyDescent="0.35">
      <c r="B3349" s="8" t="s">
        <v>96</v>
      </c>
      <c r="C3349" s="9">
        <v>7</v>
      </c>
      <c r="D3349" s="9">
        <v>8</v>
      </c>
      <c r="E3349" s="9">
        <v>43888000000</v>
      </c>
      <c r="F3349" s="9">
        <v>2</v>
      </c>
      <c r="G3349" s="9">
        <v>1.52E-2</v>
      </c>
      <c r="H3349" s="9">
        <v>0.1409</v>
      </c>
    </row>
    <row r="3350" spans="2:8" x14ac:dyDescent="0.35">
      <c r="B3350" s="8" t="s">
        <v>97</v>
      </c>
      <c r="C3350" s="10">
        <v>3</v>
      </c>
      <c r="D3350" s="10">
        <v>8</v>
      </c>
      <c r="E3350" s="10">
        <v>9615000000</v>
      </c>
      <c r="F3350" s="10">
        <v>2</v>
      </c>
      <c r="G3350" s="10">
        <v>2E-3</v>
      </c>
      <c r="H3350" s="10">
        <v>1.1599999999999999E-2</v>
      </c>
    </row>
    <row r="3351" spans="2:8" x14ac:dyDescent="0.35">
      <c r="B3351" s="8" t="s">
        <v>98</v>
      </c>
      <c r="C3351" s="9">
        <v>4</v>
      </c>
      <c r="D3351" s="9">
        <v>8</v>
      </c>
      <c r="E3351" s="9">
        <v>36002000000</v>
      </c>
      <c r="F3351" s="9">
        <v>2</v>
      </c>
      <c r="G3351" s="9">
        <v>1.67E-2</v>
      </c>
      <c r="H3351" s="9">
        <v>9.74E-2</v>
      </c>
    </row>
    <row r="3352" spans="2:8" x14ac:dyDescent="0.35">
      <c r="B3352" s="8" t="s">
        <v>99</v>
      </c>
      <c r="C3352" s="10">
        <v>2</v>
      </c>
      <c r="D3352" s="10">
        <v>4</v>
      </c>
      <c r="E3352" s="10">
        <v>4750000000</v>
      </c>
      <c r="F3352" s="10">
        <v>3</v>
      </c>
      <c r="G3352" s="10">
        <v>6.2600000000000003E-2</v>
      </c>
      <c r="H3352" s="10">
        <v>0.14979999999999999</v>
      </c>
    </row>
    <row r="3353" spans="2:8" x14ac:dyDescent="0.35">
      <c r="B3353" s="8" t="s">
        <v>100</v>
      </c>
      <c r="C3353" s="9">
        <v>8</v>
      </c>
      <c r="D3353" s="9">
        <v>10</v>
      </c>
      <c r="E3353" s="9">
        <v>76600000000</v>
      </c>
      <c r="F3353" s="9">
        <v>4</v>
      </c>
      <c r="G3353" s="9">
        <v>1.38E-2</v>
      </c>
      <c r="H3353" s="9">
        <v>9.9699999999999997E-2</v>
      </c>
    </row>
    <row r="3354" spans="2:8" x14ac:dyDescent="0.35">
      <c r="B3354" s="8" t="s">
        <v>101</v>
      </c>
      <c r="C3354" s="10">
        <v>3</v>
      </c>
      <c r="D3354" s="10">
        <v>5</v>
      </c>
      <c r="E3354" s="10">
        <v>6082000000</v>
      </c>
      <c r="F3354" s="10">
        <v>3</v>
      </c>
      <c r="G3354" s="10">
        <v>3.8999999999999998E-3</v>
      </c>
      <c r="H3354" s="10">
        <v>2.4E-2</v>
      </c>
    </row>
    <row r="3355" spans="2:8" x14ac:dyDescent="0.35">
      <c r="B3355" s="8" t="s">
        <v>102</v>
      </c>
      <c r="C3355" s="9">
        <v>6</v>
      </c>
      <c r="D3355" s="9">
        <v>12</v>
      </c>
      <c r="E3355" s="9">
        <v>45130000000</v>
      </c>
      <c r="F3355" s="9">
        <v>3</v>
      </c>
      <c r="G3355" s="9">
        <v>1.26E-2</v>
      </c>
      <c r="H3355" s="9">
        <v>8.0199999999999994E-2</v>
      </c>
    </row>
    <row r="3356" spans="2:8" x14ac:dyDescent="0.35">
      <c r="B3356" s="8" t="s">
        <v>103</v>
      </c>
      <c r="C3356" s="10">
        <v>4</v>
      </c>
      <c r="D3356" s="10">
        <v>7</v>
      </c>
      <c r="E3356" s="10">
        <v>15146168904</v>
      </c>
      <c r="F3356" s="10">
        <v>3</v>
      </c>
      <c r="G3356" s="10">
        <v>1.4500000000000001E-2</v>
      </c>
      <c r="H3356" s="10">
        <v>7.2499999999999995E-2</v>
      </c>
    </row>
    <row r="3357" spans="2:8" x14ac:dyDescent="0.35">
      <c r="B3357" s="8" t="s">
        <v>104</v>
      </c>
      <c r="C3357" s="9">
        <v>5</v>
      </c>
      <c r="D3357" s="9">
        <v>4</v>
      </c>
      <c r="E3357" s="9">
        <v>61000000000</v>
      </c>
      <c r="F3357" s="9">
        <v>2</v>
      </c>
      <c r="G3357" s="9">
        <v>2.01E-2</v>
      </c>
      <c r="H3357" s="9">
        <v>9.4600000000000004E-2</v>
      </c>
    </row>
    <row r="3358" spans="2:8" x14ac:dyDescent="0.35">
      <c r="B3358" s="8" t="s">
        <v>105</v>
      </c>
      <c r="C3358" s="10">
        <v>3</v>
      </c>
      <c r="D3358" s="10">
        <v>3</v>
      </c>
      <c r="E3358" s="10">
        <v>2816165000</v>
      </c>
      <c r="F3358" s="10">
        <v>4</v>
      </c>
      <c r="G3358" s="10">
        <v>3.2500000000000001E-2</v>
      </c>
      <c r="H3358" s="10">
        <v>7.5399999999999995E-2</v>
      </c>
    </row>
    <row r="3359" spans="2:8" x14ac:dyDescent="0.35">
      <c r="B3359" s="8" t="s">
        <v>106</v>
      </c>
      <c r="C3359" s="9">
        <v>3</v>
      </c>
      <c r="D3359" s="9">
        <v>3</v>
      </c>
      <c r="E3359" s="9">
        <v>630194000</v>
      </c>
      <c r="F3359" s="9">
        <v>2</v>
      </c>
      <c r="G3359" s="9">
        <v>3.5000000000000001E-3</v>
      </c>
      <c r="H3359" s="9">
        <v>2.2599999999999999E-2</v>
      </c>
    </row>
    <row r="3360" spans="2:8" x14ac:dyDescent="0.35">
      <c r="B3360" s="8" t="s">
        <v>107</v>
      </c>
      <c r="C3360" s="10">
        <v>5</v>
      </c>
      <c r="D3360" s="10">
        <v>5</v>
      </c>
      <c r="E3360" s="10">
        <v>9060000000</v>
      </c>
      <c r="F3360" s="10">
        <v>3</v>
      </c>
      <c r="G3360" s="10">
        <v>1.01E-2</v>
      </c>
      <c r="H3360" s="10">
        <v>7.6799999999999993E-2</v>
      </c>
    </row>
    <row r="3361" spans="2:8" x14ac:dyDescent="0.35">
      <c r="B3361" s="8" t="s">
        <v>108</v>
      </c>
      <c r="C3361" s="9">
        <v>3</v>
      </c>
      <c r="D3361" s="9">
        <v>4</v>
      </c>
      <c r="E3361" s="9">
        <v>3109000000</v>
      </c>
      <c r="F3361" s="9">
        <v>1</v>
      </c>
      <c r="G3361" s="9">
        <v>-2.0999999999999999E-3</v>
      </c>
      <c r="H3361" s="9">
        <v>-1.46E-2</v>
      </c>
    </row>
    <row r="3362" spans="2:8" x14ac:dyDescent="0.35">
      <c r="B3362" s="8" t="s">
        <v>109</v>
      </c>
      <c r="C3362" s="10">
        <v>3</v>
      </c>
      <c r="D3362" s="10">
        <v>4</v>
      </c>
      <c r="E3362" s="10">
        <v>10498000000</v>
      </c>
      <c r="F3362" s="10">
        <v>2</v>
      </c>
      <c r="G3362" s="10">
        <v>-5.7700000000000001E-2</v>
      </c>
      <c r="H3362" s="10">
        <v>-0.44019999999999998</v>
      </c>
    </row>
    <row r="3363" spans="2:8" x14ac:dyDescent="0.35">
      <c r="B3363" s="8" t="s">
        <v>110</v>
      </c>
      <c r="C3363" s="9">
        <v>3</v>
      </c>
      <c r="D3363" s="9">
        <v>5</v>
      </c>
      <c r="E3363" s="9">
        <v>8913000000</v>
      </c>
      <c r="F3363" s="9">
        <v>1</v>
      </c>
      <c r="G3363" s="9">
        <v>5.5999999999999999E-3</v>
      </c>
      <c r="H3363" s="9">
        <v>6.3299999999999995E-2</v>
      </c>
    </row>
    <row r="3364" spans="2:8" x14ac:dyDescent="0.35">
      <c r="B3364" s="8" t="s">
        <v>111</v>
      </c>
      <c r="C3364" s="10">
        <v>5</v>
      </c>
      <c r="D3364" s="10">
        <v>11</v>
      </c>
      <c r="E3364" s="10">
        <v>297826000000</v>
      </c>
      <c r="F3364" s="10">
        <v>3</v>
      </c>
      <c r="G3364" s="10">
        <v>3.27E-2</v>
      </c>
      <c r="H3364" s="10">
        <v>0.1913</v>
      </c>
    </row>
    <row r="3365" spans="2:8" x14ac:dyDescent="0.35">
      <c r="B3365" s="8" t="s">
        <v>112</v>
      </c>
      <c r="C3365" s="9">
        <v>4</v>
      </c>
      <c r="D3365" s="9">
        <v>5</v>
      </c>
      <c r="E3365" s="9">
        <v>2581125000</v>
      </c>
      <c r="F3365" s="9">
        <v>1</v>
      </c>
      <c r="G3365" s="9">
        <v>4.5999999999999999E-3</v>
      </c>
      <c r="H3365" s="9">
        <v>2.52E-2</v>
      </c>
    </row>
    <row r="3366" spans="2:8" x14ac:dyDescent="0.35">
      <c r="B3366" s="8" t="s">
        <v>113</v>
      </c>
      <c r="C3366" s="10">
        <v>2</v>
      </c>
      <c r="D3366" s="10">
        <v>3</v>
      </c>
      <c r="E3366" s="10">
        <v>56161000000</v>
      </c>
      <c r="F3366" s="10">
        <v>3</v>
      </c>
      <c r="G3366" s="10">
        <v>1.2999999999999999E-3</v>
      </c>
      <c r="H3366" s="10">
        <v>1.9900000000000001E-2</v>
      </c>
    </row>
    <row r="3367" spans="2:8" x14ac:dyDescent="0.35">
      <c r="B3367" s="8" t="s">
        <v>114</v>
      </c>
      <c r="C3367" s="9">
        <v>3</v>
      </c>
      <c r="D3367" s="9">
        <v>3</v>
      </c>
      <c r="E3367" s="9">
        <v>3397000000</v>
      </c>
      <c r="F3367" s="9">
        <v>1</v>
      </c>
      <c r="G3367" s="9">
        <v>1.66E-2</v>
      </c>
      <c r="H3367" s="9">
        <v>5.96E-2</v>
      </c>
    </row>
    <row r="3368" spans="2:8" x14ac:dyDescent="0.35">
      <c r="B3368" s="8" t="s">
        <v>115</v>
      </c>
      <c r="C3368" s="10">
        <v>4</v>
      </c>
      <c r="D3368" s="10">
        <v>5</v>
      </c>
      <c r="E3368" s="10">
        <v>9576500000</v>
      </c>
      <c r="F3368" s="10">
        <v>2</v>
      </c>
      <c r="G3368" s="10">
        <v>2.35E-2</v>
      </c>
      <c r="H3368" s="10">
        <v>9.1499999999999998E-2</v>
      </c>
    </row>
    <row r="3369" spans="2:8" x14ac:dyDescent="0.35">
      <c r="B3369" s="8" t="s">
        <v>116</v>
      </c>
      <c r="C3369" s="9">
        <v>4</v>
      </c>
      <c r="D3369" s="9">
        <v>8</v>
      </c>
      <c r="E3369" s="9">
        <v>348150000000</v>
      </c>
      <c r="F3369" s="9">
        <v>4</v>
      </c>
      <c r="G3369" s="9">
        <v>2.0799999999999999E-2</v>
      </c>
      <c r="H3369" s="9">
        <v>0.14660000000000001</v>
      </c>
    </row>
    <row r="3370" spans="2:8" x14ac:dyDescent="0.35">
      <c r="B3370" s="8" t="s">
        <v>117</v>
      </c>
      <c r="C3370" s="10">
        <v>9</v>
      </c>
      <c r="D3370" s="10">
        <v>8</v>
      </c>
      <c r="E3370" s="10">
        <v>533600000000</v>
      </c>
      <c r="F3370" s="10">
        <v>5</v>
      </c>
      <c r="G3370" s="10">
        <v>2.7199999999999998E-2</v>
      </c>
      <c r="H3370" s="10">
        <v>0.18490000000000001</v>
      </c>
    </row>
    <row r="3371" spans="2:8" x14ac:dyDescent="0.35">
      <c r="B3371" s="8" t="s">
        <v>118</v>
      </c>
      <c r="C3371" s="9">
        <v>5</v>
      </c>
      <c r="D3371" s="9">
        <v>8</v>
      </c>
      <c r="E3371" s="9">
        <v>158483000000</v>
      </c>
      <c r="F3371" s="9">
        <v>5</v>
      </c>
      <c r="G3371" s="9">
        <v>1.2699999999999999E-2</v>
      </c>
      <c r="H3371" s="9">
        <v>0.1484</v>
      </c>
    </row>
    <row r="3372" spans="2:8" x14ac:dyDescent="0.35">
      <c r="B3372" s="8" t="s">
        <v>119</v>
      </c>
      <c r="C3372" s="10">
        <v>4</v>
      </c>
      <c r="D3372" s="10">
        <v>3</v>
      </c>
      <c r="E3372" s="10">
        <v>3546481407</v>
      </c>
      <c r="F3372" s="10">
        <v>2</v>
      </c>
      <c r="G3372" s="10">
        <v>3.2000000000000002E-3</v>
      </c>
      <c r="H3372" s="10">
        <v>2.1899999999999999E-2</v>
      </c>
    </row>
    <row r="3373" spans="2:8" x14ac:dyDescent="0.35">
      <c r="B3373" s="8" t="s">
        <v>120</v>
      </c>
      <c r="C3373" s="9">
        <v>6</v>
      </c>
      <c r="D3373" s="9">
        <v>6</v>
      </c>
      <c r="E3373" s="9">
        <v>2355170000</v>
      </c>
      <c r="F3373" s="9">
        <v>3</v>
      </c>
      <c r="G3373" s="9">
        <v>2.0899999999999998E-2</v>
      </c>
      <c r="H3373" s="9">
        <v>9.8699999999999996E-2</v>
      </c>
    </row>
    <row r="3374" spans="2:8" x14ac:dyDescent="0.35">
      <c r="B3374" s="8" t="s">
        <v>121</v>
      </c>
      <c r="C3374" s="10">
        <v>2</v>
      </c>
      <c r="D3374" s="10">
        <v>2</v>
      </c>
      <c r="E3374" s="10">
        <v>3197000000</v>
      </c>
      <c r="F3374" s="10">
        <v>3</v>
      </c>
      <c r="G3374" s="10">
        <v>-1.18E-2</v>
      </c>
      <c r="H3374" s="10">
        <v>-9.2299999999999993E-2</v>
      </c>
    </row>
    <row r="3375" spans="2:8" x14ac:dyDescent="0.35">
      <c r="B3375" s="8" t="s">
        <v>122</v>
      </c>
      <c r="C3375" s="9">
        <v>7</v>
      </c>
      <c r="D3375" s="9">
        <v>5</v>
      </c>
      <c r="E3375" s="9">
        <v>28537000000</v>
      </c>
      <c r="F3375" s="9">
        <v>3</v>
      </c>
      <c r="G3375" s="9">
        <v>8.2000000000000003E-2</v>
      </c>
      <c r="H3375" s="9">
        <v>0.25929999999999997</v>
      </c>
    </row>
    <row r="3376" spans="2:8" x14ac:dyDescent="0.35">
      <c r="B3376" s="8" t="s">
        <v>123</v>
      </c>
      <c r="C3376" s="10">
        <v>3</v>
      </c>
      <c r="D3376" s="10">
        <v>3</v>
      </c>
      <c r="E3376" s="10">
        <v>2102000000</v>
      </c>
      <c r="F3376" s="10">
        <v>2</v>
      </c>
      <c r="G3376" s="10">
        <v>6.7000000000000002E-3</v>
      </c>
      <c r="H3376" s="10">
        <v>2.1700000000000001E-2</v>
      </c>
    </row>
    <row r="3377" spans="2:8" x14ac:dyDescent="0.35">
      <c r="B3377" s="8" t="s">
        <v>124</v>
      </c>
      <c r="C3377" s="9">
        <v>5</v>
      </c>
      <c r="D3377" s="9">
        <v>6</v>
      </c>
      <c r="E3377" s="9">
        <v>101654000000</v>
      </c>
      <c r="F3377" s="9">
        <v>3</v>
      </c>
      <c r="G3377" s="9">
        <v>1.12E-2</v>
      </c>
      <c r="H3377" s="9">
        <v>0.1231</v>
      </c>
    </row>
    <row r="3378" spans="2:8" x14ac:dyDescent="0.35">
      <c r="B3378" s="8" t="s">
        <v>125</v>
      </c>
      <c r="C3378" s="10">
        <v>5</v>
      </c>
      <c r="D3378" s="10">
        <v>7</v>
      </c>
      <c r="E3378" s="10">
        <v>17895401607</v>
      </c>
      <c r="F3378" s="10">
        <v>4</v>
      </c>
      <c r="G3378" s="10">
        <v>2.4500000000000001E-2</v>
      </c>
      <c r="H3378" s="10">
        <v>0.15429999999999999</v>
      </c>
    </row>
    <row r="3379" spans="2:8" x14ac:dyDescent="0.35">
      <c r="B3379" s="8" t="s">
        <v>126</v>
      </c>
      <c r="C3379" s="9">
        <v>6</v>
      </c>
      <c r="D3379" s="9">
        <v>5</v>
      </c>
      <c r="E3379" s="9">
        <v>16700000000</v>
      </c>
      <c r="F3379" s="9">
        <v>3</v>
      </c>
      <c r="G3379" s="9">
        <v>-3.2199999999999999E-2</v>
      </c>
      <c r="H3379" s="9">
        <v>-0.21149999999999999</v>
      </c>
    </row>
    <row r="3380" spans="2:8" x14ac:dyDescent="0.35">
      <c r="B3380" s="8" t="s">
        <v>127</v>
      </c>
      <c r="C3380" s="10">
        <v>3</v>
      </c>
      <c r="D3380" s="10">
        <v>4</v>
      </c>
      <c r="E3380" s="10">
        <v>2464079000</v>
      </c>
      <c r="F3380" s="10">
        <v>2</v>
      </c>
      <c r="G3380" s="10">
        <v>1.2E-2</v>
      </c>
      <c r="H3380" s="10">
        <v>6.1100000000000002E-2</v>
      </c>
    </row>
    <row r="3381" spans="2:8" x14ac:dyDescent="0.35">
      <c r="B3381" s="8" t="s">
        <v>128</v>
      </c>
      <c r="C3381" s="9">
        <v>3</v>
      </c>
      <c r="D3381" s="9">
        <v>3</v>
      </c>
      <c r="E3381" s="9">
        <v>4592025022</v>
      </c>
      <c r="F3381" s="9">
        <v>2</v>
      </c>
      <c r="G3381" s="9">
        <v>1.2699999999999999E-2</v>
      </c>
      <c r="H3381" s="9">
        <v>6.7299999999999999E-2</v>
      </c>
    </row>
    <row r="3382" spans="2:8" x14ac:dyDescent="0.35">
      <c r="B3382" s="8" t="s">
        <v>129</v>
      </c>
      <c r="C3382" s="10">
        <v>9</v>
      </c>
      <c r="D3382" s="10">
        <v>11</v>
      </c>
      <c r="E3382" s="10">
        <v>192640000000</v>
      </c>
      <c r="F3382" s="10">
        <v>4</v>
      </c>
      <c r="G3382" s="10">
        <v>1.17E-2</v>
      </c>
      <c r="H3382" s="10">
        <v>8.3699999999999997E-2</v>
      </c>
    </row>
    <row r="3383" spans="2:8" x14ac:dyDescent="0.35">
      <c r="B3383" s="8" t="s">
        <v>130</v>
      </c>
      <c r="C3383" s="9">
        <v>3</v>
      </c>
      <c r="D3383" s="9">
        <v>3</v>
      </c>
      <c r="E3383" s="9">
        <v>98700000000</v>
      </c>
      <c r="F3383" s="9">
        <v>3</v>
      </c>
      <c r="G3383" s="9">
        <v>1.06E-2</v>
      </c>
      <c r="H3383" s="9">
        <v>9.1399999999999995E-2</v>
      </c>
    </row>
    <row r="3384" spans="2:8" x14ac:dyDescent="0.35">
      <c r="B3384" s="8" t="s">
        <v>131</v>
      </c>
      <c r="C3384" s="10">
        <v>8</v>
      </c>
      <c r="D3384" s="10">
        <v>9</v>
      </c>
      <c r="E3384" s="10">
        <v>50112000000</v>
      </c>
      <c r="F3384" s="10">
        <v>4</v>
      </c>
      <c r="G3384" s="10">
        <v>4.7999999999999996E-3</v>
      </c>
      <c r="H3384" s="10">
        <v>3.6700000000000003E-2</v>
      </c>
    </row>
    <row r="3385" spans="2:8" x14ac:dyDescent="0.35">
      <c r="B3385" s="8" t="s">
        <v>132</v>
      </c>
      <c r="C3385" s="9">
        <v>3</v>
      </c>
      <c r="D3385" s="9">
        <v>6</v>
      </c>
      <c r="E3385" s="9">
        <v>62000000000</v>
      </c>
      <c r="F3385" s="9">
        <v>2</v>
      </c>
      <c r="G3385" s="9">
        <v>1.04E-2</v>
      </c>
      <c r="H3385" s="9">
        <v>6.8400000000000002E-2</v>
      </c>
    </row>
    <row r="3386" spans="2:8" x14ac:dyDescent="0.35">
      <c r="B3386" s="8" t="s">
        <v>133</v>
      </c>
      <c r="C3386" s="10">
        <v>5</v>
      </c>
      <c r="D3386" s="10">
        <v>7</v>
      </c>
      <c r="E3386" s="10">
        <v>158483000000</v>
      </c>
      <c r="F3386" s="10">
        <v>3</v>
      </c>
      <c r="G3386" s="10">
        <v>1.3100000000000001E-2</v>
      </c>
      <c r="H3386" s="10">
        <v>7.5399999999999995E-2</v>
      </c>
    </row>
    <row r="3387" spans="2:8" x14ac:dyDescent="0.35">
      <c r="B3387" s="8" t="s">
        <v>134</v>
      </c>
      <c r="C3387" s="9">
        <v>4</v>
      </c>
      <c r="D3387" s="9">
        <v>7</v>
      </c>
      <c r="E3387" s="9">
        <v>8009233268</v>
      </c>
      <c r="F3387" s="9">
        <v>3</v>
      </c>
      <c r="G3387" s="9">
        <v>5.0000000000000001E-3</v>
      </c>
      <c r="H3387" s="9">
        <v>4.9700000000000001E-2</v>
      </c>
    </row>
    <row r="3388" spans="2:8" x14ac:dyDescent="0.35">
      <c r="B3388" s="8" t="s">
        <v>135</v>
      </c>
      <c r="C3388" s="10">
        <v>2</v>
      </c>
      <c r="D3388" s="10">
        <v>3</v>
      </c>
      <c r="E3388" s="10">
        <v>819545096</v>
      </c>
      <c r="F3388" s="10">
        <v>2</v>
      </c>
      <c r="G3388" s="10">
        <v>4.1999999999999997E-3</v>
      </c>
      <c r="H3388" s="10">
        <v>2.23E-2</v>
      </c>
    </row>
    <row r="3389" spans="2:8" x14ac:dyDescent="0.35">
      <c r="B3389" s="8" t="s">
        <v>136</v>
      </c>
      <c r="C3389" s="9">
        <v>4</v>
      </c>
      <c r="D3389" s="9">
        <v>4</v>
      </c>
      <c r="E3389" s="9">
        <v>6351277000</v>
      </c>
      <c r="F3389" s="9">
        <v>1</v>
      </c>
      <c r="G3389" s="9">
        <v>1.6299999999999999E-2</v>
      </c>
      <c r="H3389" s="9">
        <v>5.8299999999999998E-2</v>
      </c>
    </row>
    <row r="3390" spans="2:8" x14ac:dyDescent="0.35">
      <c r="B3390" s="8" t="s">
        <v>137</v>
      </c>
      <c r="C3390" s="10">
        <v>3</v>
      </c>
      <c r="D3390" s="10">
        <v>5</v>
      </c>
      <c r="E3390" s="10">
        <v>2850000000</v>
      </c>
      <c r="F3390" s="10">
        <v>2</v>
      </c>
      <c r="G3390" s="10">
        <v>4.7999999999999996E-3</v>
      </c>
      <c r="H3390" s="10">
        <v>3.44E-2</v>
      </c>
    </row>
    <row r="3391" spans="2:8" x14ac:dyDescent="0.35">
      <c r="B3391" s="8" t="s">
        <v>138</v>
      </c>
      <c r="C3391" s="9">
        <v>6</v>
      </c>
      <c r="D3391" s="9">
        <v>8</v>
      </c>
      <c r="E3391" s="9">
        <v>5397134162</v>
      </c>
      <c r="F3391" s="9">
        <v>3</v>
      </c>
      <c r="G3391" s="9">
        <v>2.5000000000000001E-3</v>
      </c>
      <c r="H3391" s="9">
        <v>1.52E-2</v>
      </c>
    </row>
    <row r="3392" spans="2:8" x14ac:dyDescent="0.35">
      <c r="B3392" s="8" t="s">
        <v>139</v>
      </c>
      <c r="C3392" s="10">
        <v>6</v>
      </c>
      <c r="D3392" s="10">
        <v>8</v>
      </c>
      <c r="E3392" s="10">
        <v>32185604853</v>
      </c>
      <c r="F3392" s="10">
        <v>3</v>
      </c>
      <c r="G3392" s="10">
        <v>0.01</v>
      </c>
      <c r="H3392" s="10">
        <v>8.6599999999999996E-2</v>
      </c>
    </row>
    <row r="3393" spans="2:8" x14ac:dyDescent="0.35">
      <c r="B3393" s="8" t="s">
        <v>140</v>
      </c>
      <c r="C3393" s="9">
        <v>4</v>
      </c>
      <c r="D3393" s="9">
        <v>6</v>
      </c>
      <c r="E3393" s="9">
        <v>7606000000</v>
      </c>
      <c r="F3393" s="9">
        <v>2</v>
      </c>
      <c r="G3393" s="9">
        <v>3.5999999999999999E-3</v>
      </c>
      <c r="H3393" s="9">
        <v>2.06E-2</v>
      </c>
    </row>
    <row r="3394" spans="2:8" x14ac:dyDescent="0.35">
      <c r="B3394" s="8" t="s">
        <v>141</v>
      </c>
      <c r="C3394" s="10">
        <v>6</v>
      </c>
      <c r="D3394" s="10">
        <v>8</v>
      </c>
      <c r="E3394" s="10">
        <v>53939000000</v>
      </c>
      <c r="F3394" s="10">
        <v>2</v>
      </c>
      <c r="G3394" s="10">
        <v>1.7000000000000001E-2</v>
      </c>
      <c r="H3394" s="10">
        <v>0.1026</v>
      </c>
    </row>
    <row r="3395" spans="2:8" x14ac:dyDescent="0.35">
      <c r="B3395" s="8" t="s">
        <v>142</v>
      </c>
      <c r="C3395" s="9">
        <v>2</v>
      </c>
      <c r="D3395" s="9">
        <v>3</v>
      </c>
      <c r="E3395" s="9">
        <v>13300000000</v>
      </c>
      <c r="F3395" s="9">
        <v>3</v>
      </c>
      <c r="G3395" s="9">
        <v>9.8199999999999996E-2</v>
      </c>
      <c r="H3395" s="9">
        <v>0.1777</v>
      </c>
    </row>
    <row r="3396" spans="2:8" x14ac:dyDescent="0.35">
      <c r="B3396" s="8" t="s">
        <v>143</v>
      </c>
      <c r="C3396" s="10">
        <v>8</v>
      </c>
      <c r="D3396" s="10">
        <v>10</v>
      </c>
      <c r="E3396" s="10">
        <v>77700000000</v>
      </c>
      <c r="F3396" s="10">
        <v>5</v>
      </c>
      <c r="G3396" s="10">
        <v>1.49E-2</v>
      </c>
      <c r="H3396" s="10">
        <v>0.10539999999999999</v>
      </c>
    </row>
    <row r="3397" spans="2:8" x14ac:dyDescent="0.35">
      <c r="B3397" s="8" t="s">
        <v>144</v>
      </c>
      <c r="C3397" s="9">
        <v>3</v>
      </c>
      <c r="D3397" s="9">
        <v>5</v>
      </c>
      <c r="E3397" s="9">
        <v>7857000000</v>
      </c>
      <c r="F3397" s="9">
        <v>3</v>
      </c>
      <c r="G3397" s="9">
        <v>3.5000000000000001E-3</v>
      </c>
      <c r="H3397" s="9">
        <v>2.5700000000000001E-2</v>
      </c>
    </row>
    <row r="3398" spans="2:8" x14ac:dyDescent="0.35">
      <c r="B3398" s="8" t="s">
        <v>145</v>
      </c>
      <c r="C3398" s="10">
        <v>6</v>
      </c>
      <c r="D3398" s="10">
        <v>12</v>
      </c>
      <c r="E3398" s="10">
        <v>43646000000</v>
      </c>
      <c r="F3398" s="10">
        <v>3</v>
      </c>
      <c r="G3398" s="10">
        <v>1.17E-2</v>
      </c>
      <c r="H3398" s="10">
        <v>7.3599999999999999E-2</v>
      </c>
    </row>
    <row r="3399" spans="2:8" x14ac:dyDescent="0.35">
      <c r="B3399" s="8" t="s">
        <v>146</v>
      </c>
      <c r="C3399" s="9">
        <v>4</v>
      </c>
      <c r="D3399" s="9">
        <v>6</v>
      </c>
      <c r="E3399" s="9">
        <v>14810000000</v>
      </c>
      <c r="F3399" s="9">
        <v>2</v>
      </c>
      <c r="G3399" s="9">
        <v>1.7600000000000001E-2</v>
      </c>
      <c r="H3399" s="9">
        <v>8.3400000000000002E-2</v>
      </c>
    </row>
    <row r="3400" spans="2:8" x14ac:dyDescent="0.35">
      <c r="B3400" s="8" t="s">
        <v>147</v>
      </c>
      <c r="C3400" s="10">
        <v>5</v>
      </c>
      <c r="D3400" s="10">
        <v>5</v>
      </c>
      <c r="E3400" s="10">
        <v>39000000000</v>
      </c>
      <c r="F3400" s="10">
        <v>2</v>
      </c>
      <c r="G3400" s="10">
        <v>1.77E-2</v>
      </c>
      <c r="H3400" s="10">
        <v>9.2299999999999993E-2</v>
      </c>
    </row>
    <row r="3401" spans="2:8" x14ac:dyDescent="0.35">
      <c r="B3401" s="8" t="s">
        <v>148</v>
      </c>
      <c r="C3401" s="9">
        <v>4</v>
      </c>
      <c r="D3401" s="9">
        <v>3</v>
      </c>
      <c r="E3401" s="9">
        <v>1192511000</v>
      </c>
      <c r="F3401" s="9">
        <v>4</v>
      </c>
      <c r="G3401" s="9">
        <v>2.2800000000000001E-2</v>
      </c>
      <c r="H3401" s="9">
        <v>8.1100000000000005E-2</v>
      </c>
    </row>
    <row r="3402" spans="2:8" x14ac:dyDescent="0.35">
      <c r="B3402" s="8" t="s">
        <v>149</v>
      </c>
      <c r="C3402" s="10">
        <v>3</v>
      </c>
      <c r="D3402" s="10">
        <v>3</v>
      </c>
      <c r="E3402" s="10">
        <v>664030000</v>
      </c>
      <c r="F3402" s="10">
        <v>2</v>
      </c>
      <c r="G3402" s="10">
        <v>4.3E-3</v>
      </c>
      <c r="H3402" s="10">
        <v>2.01E-2</v>
      </c>
    </row>
    <row r="3403" spans="2:8" x14ac:dyDescent="0.35">
      <c r="B3403" s="8" t="s">
        <v>150</v>
      </c>
      <c r="C3403" s="9">
        <v>5</v>
      </c>
      <c r="D3403" s="9">
        <v>5</v>
      </c>
      <c r="E3403" s="9">
        <v>9720000000</v>
      </c>
      <c r="F3403" s="9">
        <v>3</v>
      </c>
      <c r="G3403" s="9">
        <v>2.5100000000000001E-2</v>
      </c>
      <c r="H3403" s="9">
        <v>0.20019999999999999</v>
      </c>
    </row>
    <row r="3404" spans="2:8" x14ac:dyDescent="0.35">
      <c r="B3404" s="8" t="s">
        <v>151</v>
      </c>
      <c r="C3404" s="10">
        <v>3</v>
      </c>
      <c r="D3404" s="10">
        <v>3</v>
      </c>
      <c r="E3404" s="10">
        <v>4052000000</v>
      </c>
      <c r="F3404" s="10">
        <v>1</v>
      </c>
      <c r="G3404" s="10">
        <v>-7.7000000000000002E-3</v>
      </c>
      <c r="H3404" s="10">
        <v>-5.67E-2</v>
      </c>
    </row>
    <row r="3405" spans="2:8" x14ac:dyDescent="0.35">
      <c r="B3405" s="8" t="s">
        <v>152</v>
      </c>
      <c r="C3405" s="9">
        <v>3</v>
      </c>
      <c r="D3405" s="9">
        <v>3</v>
      </c>
      <c r="E3405" s="9">
        <v>9772000000</v>
      </c>
      <c r="F3405" s="9">
        <v>2</v>
      </c>
      <c r="G3405" s="9">
        <v>5.3E-3</v>
      </c>
      <c r="H3405" s="9">
        <v>4.2500000000000003E-2</v>
      </c>
    </row>
    <row r="3406" spans="2:8" x14ac:dyDescent="0.35">
      <c r="B3406" s="8" t="s">
        <v>153</v>
      </c>
      <c r="C3406" s="10">
        <v>3</v>
      </c>
      <c r="D3406" s="10">
        <v>5</v>
      </c>
      <c r="E3406" s="10">
        <v>8562000000</v>
      </c>
      <c r="F3406" s="10">
        <v>2</v>
      </c>
      <c r="G3406" s="10">
        <v>6.1999999999999998E-3</v>
      </c>
      <c r="H3406" s="10">
        <v>7.3599999999999999E-2</v>
      </c>
    </row>
    <row r="3407" spans="2:8" x14ac:dyDescent="0.35">
      <c r="B3407" s="8" t="s">
        <v>154</v>
      </c>
      <c r="C3407" s="9">
        <v>5</v>
      </c>
      <c r="D3407" s="9">
        <v>12</v>
      </c>
      <c r="E3407" s="9">
        <v>273279000000</v>
      </c>
      <c r="F3407" s="9">
        <v>3</v>
      </c>
      <c r="G3407" s="9">
        <v>3.2800000000000003E-2</v>
      </c>
      <c r="H3407" s="9">
        <v>0.1827</v>
      </c>
    </row>
    <row r="3408" spans="2:8" x14ac:dyDescent="0.35">
      <c r="B3408" s="8" t="s">
        <v>155</v>
      </c>
      <c r="C3408" s="10">
        <v>3</v>
      </c>
      <c r="D3408" s="10">
        <v>5</v>
      </c>
      <c r="E3408" s="10">
        <v>2193947757</v>
      </c>
      <c r="F3408" s="10">
        <v>1</v>
      </c>
      <c r="G3408" s="10">
        <v>-5.21E-2</v>
      </c>
      <c r="H3408" s="10">
        <v>-0.317</v>
      </c>
    </row>
    <row r="3409" spans="2:8" x14ac:dyDescent="0.35">
      <c r="B3409" s="8" t="s">
        <v>156</v>
      </c>
      <c r="C3409" s="9">
        <v>2</v>
      </c>
      <c r="D3409" s="9">
        <v>3</v>
      </c>
      <c r="E3409" s="9">
        <v>46353000000</v>
      </c>
      <c r="F3409" s="9">
        <v>3</v>
      </c>
      <c r="G3409" s="9">
        <v>1.9E-3</v>
      </c>
      <c r="H3409" s="9">
        <v>2.4799999999999999E-2</v>
      </c>
    </row>
    <row r="3410" spans="2:8" x14ac:dyDescent="0.35">
      <c r="B3410" s="8" t="s">
        <v>157</v>
      </c>
      <c r="C3410" s="10">
        <v>4</v>
      </c>
      <c r="D3410" s="10">
        <v>3</v>
      </c>
      <c r="E3410" s="10">
        <v>3271000000</v>
      </c>
      <c r="F3410" s="10">
        <v>2</v>
      </c>
      <c r="G3410" s="10">
        <v>1.23E-2</v>
      </c>
      <c r="H3410" s="10">
        <v>4.99E-2</v>
      </c>
    </row>
    <row r="3411" spans="2:8" x14ac:dyDescent="0.35">
      <c r="B3411" s="8" t="s">
        <v>158</v>
      </c>
      <c r="C3411" s="9">
        <v>4</v>
      </c>
      <c r="D3411" s="9">
        <v>5</v>
      </c>
      <c r="E3411" s="9">
        <v>9638650000</v>
      </c>
      <c r="F3411" s="9">
        <v>2</v>
      </c>
      <c r="G3411" s="9">
        <v>2.2200000000000001E-2</v>
      </c>
      <c r="H3411" s="9">
        <v>8.6199999999999999E-2</v>
      </c>
    </row>
    <row r="3412" spans="2:8" x14ac:dyDescent="0.35">
      <c r="B3412" s="8" t="s">
        <v>159</v>
      </c>
      <c r="C3412" s="10">
        <v>5</v>
      </c>
      <c r="D3412" s="10">
        <v>9</v>
      </c>
      <c r="E3412" s="10">
        <v>382013000000</v>
      </c>
      <c r="F3412" s="10">
        <v>5</v>
      </c>
      <c r="G3412" s="10">
        <v>1.9800000000000002E-2</v>
      </c>
      <c r="H3412" s="10">
        <v>0.14530000000000001</v>
      </c>
    </row>
    <row r="3413" spans="2:8" x14ac:dyDescent="0.35">
      <c r="B3413" s="8" t="s">
        <v>160</v>
      </c>
      <c r="C3413" s="9">
        <v>8</v>
      </c>
      <c r="D3413" s="9">
        <v>8</v>
      </c>
      <c r="E3413" s="9">
        <v>603053000000</v>
      </c>
      <c r="F3413" s="9">
        <v>5</v>
      </c>
      <c r="G3413" s="9">
        <v>2.6700000000000002E-2</v>
      </c>
      <c r="H3413" s="9">
        <v>0.18479999999999999</v>
      </c>
    </row>
    <row r="3414" spans="2:8" x14ac:dyDescent="0.35">
      <c r="B3414" s="8" t="s">
        <v>161</v>
      </c>
      <c r="C3414" s="10">
        <v>5</v>
      </c>
      <c r="D3414" s="10">
        <v>9</v>
      </c>
      <c r="E3414" s="10">
        <v>109446000000</v>
      </c>
      <c r="F3414" s="10">
        <v>5</v>
      </c>
      <c r="G3414" s="10">
        <v>9.9000000000000008E-3</v>
      </c>
      <c r="H3414" s="10">
        <v>0.1234</v>
      </c>
    </row>
    <row r="3415" spans="2:8" x14ac:dyDescent="0.35">
      <c r="B3415" s="8" t="s">
        <v>162</v>
      </c>
      <c r="C3415" s="9">
        <v>4</v>
      </c>
      <c r="D3415" s="9">
        <v>4</v>
      </c>
      <c r="E3415" s="9">
        <v>3263596356</v>
      </c>
      <c r="F3415" s="9">
        <v>2</v>
      </c>
      <c r="G3415" s="9">
        <v>-2.87E-2</v>
      </c>
      <c r="H3415" s="9">
        <v>-0.21460000000000001</v>
      </c>
    </row>
    <row r="3416" spans="2:8" x14ac:dyDescent="0.35">
      <c r="B3416" s="8" t="s">
        <v>163</v>
      </c>
      <c r="C3416" s="10">
        <v>8</v>
      </c>
      <c r="D3416" s="10">
        <v>7</v>
      </c>
      <c r="E3416" s="10">
        <v>182701000</v>
      </c>
      <c r="F3416" s="10">
        <v>4</v>
      </c>
      <c r="G3416" s="10">
        <v>2.1499999999999998E-2</v>
      </c>
      <c r="H3416" s="10">
        <v>9.8100000000000007E-2</v>
      </c>
    </row>
    <row r="3417" spans="2:8" x14ac:dyDescent="0.35">
      <c r="B3417" s="8" t="s">
        <v>164</v>
      </c>
      <c r="C3417" s="9">
        <v>2</v>
      </c>
      <c r="D3417" s="9">
        <v>2</v>
      </c>
      <c r="E3417" s="9">
        <v>4208000000</v>
      </c>
      <c r="F3417" s="9">
        <v>2</v>
      </c>
      <c r="G3417" s="9">
        <v>-1.17E-2</v>
      </c>
      <c r="H3417" s="9">
        <v>-0.13519999999999999</v>
      </c>
    </row>
    <row r="3418" spans="2:8" x14ac:dyDescent="0.35">
      <c r="B3418" s="8" t="s">
        <v>165</v>
      </c>
      <c r="C3418" s="10">
        <v>7</v>
      </c>
      <c r="D3418" s="10">
        <v>5</v>
      </c>
      <c r="E3418" s="10">
        <v>32357000000</v>
      </c>
      <c r="F3418" s="10">
        <v>3</v>
      </c>
      <c r="G3418" s="10">
        <v>8.2500000000000004E-2</v>
      </c>
      <c r="H3418" s="10">
        <v>0.26429999999999998</v>
      </c>
    </row>
    <row r="3419" spans="2:8" x14ac:dyDescent="0.35">
      <c r="B3419" s="8" t="s">
        <v>166</v>
      </c>
      <c r="C3419" s="9">
        <v>3</v>
      </c>
      <c r="D3419" s="9">
        <v>3</v>
      </c>
      <c r="E3419" s="9">
        <v>1450000000</v>
      </c>
      <c r="F3419" s="9">
        <v>2</v>
      </c>
      <c r="G3419" s="9">
        <v>3.3E-3</v>
      </c>
      <c r="H3419" s="9">
        <v>9.4000000000000004E-3</v>
      </c>
    </row>
    <row r="3420" spans="2:8" x14ac:dyDescent="0.35">
      <c r="B3420" s="8" t="s">
        <v>167</v>
      </c>
      <c r="C3420" s="10">
        <v>2</v>
      </c>
      <c r="D3420" s="10">
        <v>4</v>
      </c>
      <c r="E3420" s="10">
        <v>110758000000</v>
      </c>
      <c r="F3420" s="10">
        <v>3</v>
      </c>
      <c r="G3420" s="10">
        <v>1.32E-2</v>
      </c>
      <c r="H3420" s="10">
        <v>0.1454</v>
      </c>
    </row>
    <row r="3421" spans="2:8" x14ac:dyDescent="0.35">
      <c r="B3421" s="8" t="s">
        <v>168</v>
      </c>
      <c r="C3421" s="9" t="s">
        <v>4</v>
      </c>
      <c r="D3421" s="9" t="s">
        <v>4</v>
      </c>
      <c r="E3421" s="9">
        <v>18274229626</v>
      </c>
      <c r="F3421" s="9">
        <v>2</v>
      </c>
      <c r="G3421" s="9">
        <v>2.2100000000000002E-2</v>
      </c>
      <c r="H3421" s="9">
        <v>0.15479999999999999</v>
      </c>
    </row>
    <row r="3422" spans="2:8" x14ac:dyDescent="0.35">
      <c r="B3422" s="8" t="s">
        <v>169</v>
      </c>
      <c r="C3422" s="10">
        <v>6</v>
      </c>
      <c r="D3422" s="10">
        <v>6</v>
      </c>
      <c r="E3422" s="10">
        <v>6646000000</v>
      </c>
      <c r="F3422" s="10">
        <v>3</v>
      </c>
      <c r="G3422" s="10">
        <v>5.9999999999999995E-4</v>
      </c>
      <c r="H3422" s="10">
        <v>3.3999999999999998E-3</v>
      </c>
    </row>
    <row r="3423" spans="2:8" x14ac:dyDescent="0.35">
      <c r="B3423" s="8" t="s">
        <v>170</v>
      </c>
      <c r="C3423" s="9">
        <v>3</v>
      </c>
      <c r="D3423" s="9">
        <v>4</v>
      </c>
      <c r="E3423" s="9">
        <v>2952507000</v>
      </c>
      <c r="F3423" s="9">
        <v>1</v>
      </c>
      <c r="G3423" s="9">
        <v>1.11E-2</v>
      </c>
      <c r="H3423" s="9">
        <v>6.0100000000000001E-2</v>
      </c>
    </row>
    <row r="3424" spans="2:8" x14ac:dyDescent="0.35">
      <c r="B3424" s="8" t="s">
        <v>171</v>
      </c>
      <c r="C3424" s="10">
        <v>3</v>
      </c>
      <c r="D3424" s="10">
        <v>3</v>
      </c>
      <c r="E3424" s="10">
        <v>6175459419</v>
      </c>
      <c r="F3424" s="10">
        <v>2</v>
      </c>
      <c r="G3424" s="10">
        <v>1.2999999999999999E-2</v>
      </c>
      <c r="H3424" s="10">
        <v>6.5000000000000002E-2</v>
      </c>
    </row>
    <row r="3425" spans="2:8" x14ac:dyDescent="0.35">
      <c r="B3425" s="8" t="s">
        <v>172</v>
      </c>
      <c r="C3425" s="9">
        <v>7</v>
      </c>
      <c r="D3425" s="9">
        <v>12</v>
      </c>
      <c r="E3425" s="9">
        <v>194771000000</v>
      </c>
      <c r="F3425" s="9">
        <v>3</v>
      </c>
      <c r="G3425" s="9">
        <v>1.3100000000000001E-2</v>
      </c>
      <c r="H3425" s="9">
        <v>9.0999999999999998E-2</v>
      </c>
    </row>
    <row r="3426" spans="2:8" x14ac:dyDescent="0.35">
      <c r="B3426" s="8" t="s">
        <v>173</v>
      </c>
      <c r="C3426" s="10">
        <v>6</v>
      </c>
      <c r="D3426" s="10">
        <v>8</v>
      </c>
      <c r="E3426" s="10">
        <v>100300000000</v>
      </c>
      <c r="F3426" s="10">
        <v>3</v>
      </c>
      <c r="G3426" s="10">
        <v>1.2500000000000001E-2</v>
      </c>
      <c r="H3426" s="10">
        <v>9.7100000000000006E-2</v>
      </c>
    </row>
    <row r="3427" spans="2:8" x14ac:dyDescent="0.35">
      <c r="B3427" s="8" t="s">
        <v>174</v>
      </c>
      <c r="C3427" s="9">
        <v>8</v>
      </c>
      <c r="D3427" s="9">
        <v>8</v>
      </c>
      <c r="E3427" s="9">
        <v>28323000000</v>
      </c>
      <c r="F3427" s="9">
        <v>4</v>
      </c>
      <c r="G3427" s="9">
        <v>6.0000000000000001E-3</v>
      </c>
      <c r="H3427" s="9">
        <v>4.1000000000000002E-2</v>
      </c>
    </row>
    <row r="3428" spans="2:8" x14ac:dyDescent="0.35">
      <c r="B3428" s="8" t="s">
        <v>175</v>
      </c>
      <c r="C3428" s="10">
        <v>3</v>
      </c>
      <c r="D3428" s="10">
        <v>6</v>
      </c>
      <c r="E3428" s="10">
        <v>25982554211</v>
      </c>
      <c r="F3428" s="10">
        <v>2</v>
      </c>
      <c r="G3428" s="10">
        <v>1.6999999999999999E-3</v>
      </c>
      <c r="H3428" s="10">
        <v>1.04E-2</v>
      </c>
    </row>
    <row r="3429" spans="2:8" x14ac:dyDescent="0.35">
      <c r="B3429" s="8" t="s">
        <v>176</v>
      </c>
      <c r="C3429" s="9">
        <v>5</v>
      </c>
      <c r="D3429" s="9">
        <v>5</v>
      </c>
      <c r="E3429" s="9">
        <v>109446000000</v>
      </c>
      <c r="F3429" s="9">
        <v>3</v>
      </c>
      <c r="G3429" s="9">
        <v>1.8700000000000001E-2</v>
      </c>
      <c r="H3429" s="9">
        <v>0.1077</v>
      </c>
    </row>
    <row r="3430" spans="2:8" x14ac:dyDescent="0.35">
      <c r="B3430" s="8" t="s">
        <v>177</v>
      </c>
      <c r="C3430" s="10">
        <v>3</v>
      </c>
      <c r="D3430" s="10">
        <v>5</v>
      </c>
      <c r="E3430" s="10">
        <v>8008461279</v>
      </c>
      <c r="F3430" s="10">
        <v>2</v>
      </c>
      <c r="G3430" s="10">
        <v>2.7000000000000001E-3</v>
      </c>
      <c r="H3430" s="10">
        <v>2.8000000000000001E-2</v>
      </c>
    </row>
    <row r="3431" spans="2:8" x14ac:dyDescent="0.35">
      <c r="B3431" s="8" t="s">
        <v>178</v>
      </c>
      <c r="C3431" s="9">
        <v>2</v>
      </c>
      <c r="D3431" s="9">
        <v>3</v>
      </c>
      <c r="E3431" s="9">
        <v>1694064099</v>
      </c>
      <c r="F3431" s="9">
        <v>1</v>
      </c>
      <c r="G3431" s="9">
        <v>8.8999999999999999E-3</v>
      </c>
      <c r="H3431" s="9">
        <v>3.09E-2</v>
      </c>
    </row>
    <row r="3432" spans="2:8" x14ac:dyDescent="0.35">
      <c r="B3432" s="8" t="s">
        <v>179</v>
      </c>
      <c r="C3432" s="10">
        <v>4</v>
      </c>
      <c r="D3432" s="10">
        <v>4</v>
      </c>
      <c r="E3432" s="10">
        <v>9610240000</v>
      </c>
      <c r="F3432" s="10">
        <v>1</v>
      </c>
      <c r="G3432" s="10">
        <v>1.2500000000000001E-2</v>
      </c>
      <c r="H3432" s="10">
        <v>4.3900000000000002E-2</v>
      </c>
    </row>
    <row r="3433" spans="2:8" x14ac:dyDescent="0.35">
      <c r="B3433" s="8" t="s">
        <v>180</v>
      </c>
      <c r="C3433" s="9">
        <v>3</v>
      </c>
      <c r="D3433" s="9">
        <v>4</v>
      </c>
      <c r="E3433" s="9">
        <v>2457332000</v>
      </c>
      <c r="F3433" s="9">
        <v>2</v>
      </c>
      <c r="G3433" s="9">
        <v>-9.2200000000000004E-2</v>
      </c>
      <c r="H3433" s="9">
        <v>-0.74450000000000005</v>
      </c>
    </row>
    <row r="3434" spans="2:8" x14ac:dyDescent="0.35">
      <c r="B3434" s="8" t="s">
        <v>181</v>
      </c>
      <c r="C3434" s="10">
        <v>7</v>
      </c>
      <c r="D3434" s="10">
        <v>8</v>
      </c>
      <c r="E3434" s="10">
        <v>4590000000</v>
      </c>
      <c r="F3434" s="10">
        <v>3</v>
      </c>
      <c r="G3434" s="10">
        <v>2E-3</v>
      </c>
      <c r="H3434" s="10">
        <v>1.18E-2</v>
      </c>
    </row>
    <row r="3435" spans="2:8" x14ac:dyDescent="0.35">
      <c r="B3435" s="8" t="s">
        <v>182</v>
      </c>
      <c r="C3435" s="9">
        <v>6</v>
      </c>
      <c r="D3435" s="9">
        <v>8</v>
      </c>
      <c r="E3435" s="9">
        <v>54400000000</v>
      </c>
      <c r="F3435" s="9">
        <v>3</v>
      </c>
      <c r="G3435" s="9">
        <v>5.4000000000000003E-3</v>
      </c>
      <c r="H3435" s="9">
        <v>4.53E-2</v>
      </c>
    </row>
    <row r="3436" spans="2:8" x14ac:dyDescent="0.35">
      <c r="B3436" s="8" t="s">
        <v>183</v>
      </c>
      <c r="C3436" s="10">
        <v>4</v>
      </c>
      <c r="D3436" s="10">
        <v>6</v>
      </c>
      <c r="E3436" s="10">
        <v>3288000000</v>
      </c>
      <c r="F3436" s="10">
        <v>2</v>
      </c>
      <c r="G3436" s="10">
        <v>5.7000000000000002E-3</v>
      </c>
      <c r="H3436" s="10">
        <v>3.6200000000000003E-2</v>
      </c>
    </row>
    <row r="3437" spans="2:8" x14ac:dyDescent="0.35">
      <c r="B3437" s="8" t="s">
        <v>184</v>
      </c>
      <c r="C3437" s="9">
        <v>6</v>
      </c>
      <c r="D3437" s="9">
        <v>8</v>
      </c>
      <c r="E3437" s="9">
        <v>55951000000</v>
      </c>
      <c r="F3437" s="9">
        <v>3</v>
      </c>
      <c r="G3437" s="9">
        <v>1.9300000000000001E-2</v>
      </c>
      <c r="H3437" s="9">
        <v>0.1191</v>
      </c>
    </row>
    <row r="3438" spans="2:8" x14ac:dyDescent="0.35">
      <c r="B3438" s="8" t="s">
        <v>185</v>
      </c>
      <c r="C3438" s="10">
        <v>2</v>
      </c>
      <c r="D3438" s="10">
        <v>4</v>
      </c>
      <c r="E3438" s="10">
        <v>13900000000</v>
      </c>
      <c r="F3438" s="10">
        <v>3</v>
      </c>
      <c r="G3438" s="10">
        <v>9.7500000000000003E-2</v>
      </c>
      <c r="H3438" s="10">
        <v>0.16689999999999999</v>
      </c>
    </row>
    <row r="3439" spans="2:8" x14ac:dyDescent="0.35">
      <c r="B3439" s="8" t="s">
        <v>186</v>
      </c>
      <c r="C3439" s="9">
        <v>8</v>
      </c>
      <c r="D3439" s="9">
        <v>9</v>
      </c>
      <c r="E3439" s="9">
        <v>87900000000</v>
      </c>
      <c r="F3439" s="9">
        <v>5</v>
      </c>
      <c r="G3439" s="9">
        <v>1.61E-2</v>
      </c>
      <c r="H3439" s="9">
        <v>0.1142</v>
      </c>
    </row>
    <row r="3440" spans="2:8" x14ac:dyDescent="0.35">
      <c r="B3440" s="8" t="s">
        <v>187</v>
      </c>
      <c r="C3440" s="10">
        <v>3</v>
      </c>
      <c r="D3440" s="10">
        <v>5</v>
      </c>
      <c r="E3440" s="10">
        <v>10100000000</v>
      </c>
      <c r="F3440" s="10">
        <v>3</v>
      </c>
      <c r="G3440" s="10">
        <v>3.8999999999999998E-3</v>
      </c>
      <c r="H3440" s="10">
        <v>3.1899999999999998E-2</v>
      </c>
    </row>
    <row r="3441" spans="2:8" x14ac:dyDescent="0.35">
      <c r="B3441" s="8" t="s">
        <v>188</v>
      </c>
      <c r="C3441" s="9">
        <v>4</v>
      </c>
      <c r="D3441" s="9">
        <v>12</v>
      </c>
      <c r="E3441" s="9">
        <v>30344098477</v>
      </c>
      <c r="F3441" s="9">
        <v>2</v>
      </c>
      <c r="G3441" s="9">
        <v>1.4800000000000001E-2</v>
      </c>
      <c r="H3441" s="9">
        <v>8.6800000000000002E-2</v>
      </c>
    </row>
    <row r="3442" spans="2:8" x14ac:dyDescent="0.35">
      <c r="B3442" s="8" t="s">
        <v>189</v>
      </c>
      <c r="C3442" s="10">
        <v>4</v>
      </c>
      <c r="D3442" s="10">
        <v>6</v>
      </c>
      <c r="E3442" s="10">
        <v>12230000000</v>
      </c>
      <c r="F3442" s="10">
        <v>3</v>
      </c>
      <c r="G3442" s="10">
        <v>1.9E-2</v>
      </c>
      <c r="H3442" s="10">
        <v>8.5000000000000006E-2</v>
      </c>
    </row>
    <row r="3443" spans="2:8" x14ac:dyDescent="0.35">
      <c r="B3443" s="8" t="s">
        <v>190</v>
      </c>
      <c r="C3443" s="9">
        <v>5</v>
      </c>
      <c r="D3443" s="9">
        <v>5</v>
      </c>
      <c r="E3443" s="9">
        <v>28000000000</v>
      </c>
      <c r="F3443" s="9">
        <v>2</v>
      </c>
      <c r="G3443" s="9">
        <v>1.3899999999999999E-2</v>
      </c>
      <c r="H3443" s="9">
        <v>7.3200000000000001E-2</v>
      </c>
    </row>
    <row r="3444" spans="2:8" x14ac:dyDescent="0.35">
      <c r="B3444" s="8" t="s">
        <v>191</v>
      </c>
      <c r="C3444" s="10">
        <v>4</v>
      </c>
      <c r="D3444" s="10">
        <v>3</v>
      </c>
      <c r="E3444" s="10">
        <v>1363316000</v>
      </c>
      <c r="F3444" s="10">
        <v>3</v>
      </c>
      <c r="G3444" s="10">
        <v>2.0400000000000001E-2</v>
      </c>
      <c r="H3444" s="10">
        <v>8.0199999999999994E-2</v>
      </c>
    </row>
    <row r="3445" spans="2:8" x14ac:dyDescent="0.35">
      <c r="B3445" s="8" t="s">
        <v>192</v>
      </c>
      <c r="C3445" s="9">
        <v>3</v>
      </c>
      <c r="D3445" s="9">
        <v>3</v>
      </c>
      <c r="E3445" s="9">
        <v>1533950000</v>
      </c>
      <c r="F3445" s="9">
        <v>2</v>
      </c>
      <c r="G3445" s="9">
        <v>-0.1163</v>
      </c>
      <c r="H3445" s="9">
        <v>-0.5242</v>
      </c>
    </row>
    <row r="3446" spans="2:8" x14ac:dyDescent="0.35">
      <c r="B3446" s="8" t="s">
        <v>193</v>
      </c>
      <c r="C3446" s="10">
        <v>5</v>
      </c>
      <c r="D3446" s="10">
        <v>5</v>
      </c>
      <c r="E3446" s="10">
        <v>15170000000</v>
      </c>
      <c r="F3446" s="10">
        <v>3</v>
      </c>
      <c r="G3446" s="10">
        <v>2.5999999999999999E-2</v>
      </c>
      <c r="H3446" s="10">
        <v>0.1991</v>
      </c>
    </row>
    <row r="3447" spans="2:8" x14ac:dyDescent="0.35">
      <c r="B3447" s="8" t="s">
        <v>194</v>
      </c>
      <c r="C3447" s="9">
        <v>4</v>
      </c>
      <c r="D3447" s="9">
        <v>5</v>
      </c>
      <c r="E3447" s="9">
        <v>9019000000</v>
      </c>
      <c r="F3447" s="9">
        <v>2</v>
      </c>
      <c r="G3447" s="9">
        <v>-4.7100000000000003E-2</v>
      </c>
      <c r="H3447" s="9">
        <v>-0.2868</v>
      </c>
    </row>
    <row r="3448" spans="2:8" x14ac:dyDescent="0.35">
      <c r="B3448" s="8" t="s">
        <v>195</v>
      </c>
      <c r="C3448" s="10">
        <v>3</v>
      </c>
      <c r="D3448" s="10">
        <v>4</v>
      </c>
      <c r="E3448" s="10">
        <v>10178000000</v>
      </c>
      <c r="F3448" s="10">
        <v>2</v>
      </c>
      <c r="G3448" s="10">
        <v>1.9E-3</v>
      </c>
      <c r="H3448" s="10">
        <v>1.37E-2</v>
      </c>
    </row>
    <row r="3449" spans="2:8" x14ac:dyDescent="0.35">
      <c r="B3449" s="8" t="s">
        <v>196</v>
      </c>
      <c r="C3449" s="9">
        <v>3</v>
      </c>
      <c r="D3449" s="9">
        <v>4</v>
      </c>
      <c r="E3449" s="9">
        <v>2057000000</v>
      </c>
      <c r="F3449" s="9">
        <v>2</v>
      </c>
      <c r="G3449" s="9">
        <v>8.9999999999999998E-4</v>
      </c>
      <c r="H3449" s="9">
        <v>1.0500000000000001E-2</v>
      </c>
    </row>
    <row r="3450" spans="2:8" x14ac:dyDescent="0.35">
      <c r="B3450" s="8" t="s">
        <v>197</v>
      </c>
      <c r="C3450" s="10">
        <v>5</v>
      </c>
      <c r="D3450" s="10">
        <v>11</v>
      </c>
      <c r="E3450" s="10">
        <v>395659000000</v>
      </c>
      <c r="F3450" s="10">
        <v>3</v>
      </c>
      <c r="G3450" s="10">
        <v>3.2800000000000003E-2</v>
      </c>
      <c r="H3450" s="10">
        <v>0.1754</v>
      </c>
    </row>
    <row r="3451" spans="2:8" x14ac:dyDescent="0.35">
      <c r="B3451" s="8" t="s">
        <v>198</v>
      </c>
      <c r="C3451" s="9">
        <v>3</v>
      </c>
      <c r="D3451" s="9">
        <v>5</v>
      </c>
      <c r="E3451" s="9">
        <v>1393468300</v>
      </c>
      <c r="F3451" s="9">
        <v>1</v>
      </c>
      <c r="G3451" s="9">
        <v>-1.5299999999999999E-2</v>
      </c>
      <c r="H3451" s="9">
        <v>-0.1149</v>
      </c>
    </row>
    <row r="3452" spans="2:8" x14ac:dyDescent="0.35">
      <c r="B3452" s="8" t="s">
        <v>199</v>
      </c>
      <c r="C3452" s="10">
        <v>2</v>
      </c>
      <c r="D3452" s="10">
        <v>3</v>
      </c>
      <c r="E3452" s="10">
        <v>51054000000</v>
      </c>
      <c r="F3452" s="10">
        <v>3</v>
      </c>
      <c r="G3452" s="10">
        <v>2.2000000000000001E-3</v>
      </c>
      <c r="H3452" s="10">
        <v>2.4799999999999999E-2</v>
      </c>
    </row>
    <row r="3453" spans="2:8" x14ac:dyDescent="0.35">
      <c r="B3453" s="8" t="s">
        <v>200</v>
      </c>
      <c r="C3453" s="9">
        <v>4</v>
      </c>
      <c r="D3453" s="9">
        <v>3</v>
      </c>
      <c r="E3453" s="9">
        <v>3281000000</v>
      </c>
      <c r="F3453" s="9">
        <v>2</v>
      </c>
      <c r="G3453" s="9">
        <v>1.18E-2</v>
      </c>
      <c r="H3453" s="9">
        <v>4.9700000000000001E-2</v>
      </c>
    </row>
    <row r="3454" spans="2:8" x14ac:dyDescent="0.35">
      <c r="B3454" s="8" t="s">
        <v>201</v>
      </c>
      <c r="C3454" s="10">
        <v>4</v>
      </c>
      <c r="D3454" s="10">
        <v>5</v>
      </c>
      <c r="E3454" s="10">
        <v>6055545118</v>
      </c>
      <c r="F3454" s="10">
        <v>2</v>
      </c>
      <c r="G3454" s="10">
        <v>1.9800000000000002E-2</v>
      </c>
      <c r="H3454" s="10">
        <v>7.5399999999999995E-2</v>
      </c>
    </row>
    <row r="3455" spans="2:8" x14ac:dyDescent="0.35">
      <c r="B3455" s="8" t="s">
        <v>202</v>
      </c>
      <c r="C3455" s="9">
        <v>5</v>
      </c>
      <c r="D3455" s="9">
        <v>8</v>
      </c>
      <c r="E3455" s="9">
        <v>397569000000</v>
      </c>
      <c r="F3455" s="9">
        <v>5</v>
      </c>
      <c r="G3455" s="9">
        <v>1.8599999999999998E-2</v>
      </c>
      <c r="H3455" s="9">
        <v>0.13339999999999999</v>
      </c>
    </row>
    <row r="3456" spans="2:8" x14ac:dyDescent="0.35">
      <c r="B3456" s="8" t="s">
        <v>203</v>
      </c>
      <c r="C3456" s="10">
        <v>8</v>
      </c>
      <c r="D3456" s="10">
        <v>8</v>
      </c>
      <c r="E3456" s="10">
        <v>697354000000</v>
      </c>
      <c r="F3456" s="10">
        <v>5</v>
      </c>
      <c r="G3456" s="10">
        <v>2.53E-2</v>
      </c>
      <c r="H3456" s="10">
        <v>0.17660000000000001</v>
      </c>
    </row>
    <row r="3457" spans="2:8" x14ac:dyDescent="0.35">
      <c r="B3457" s="8" t="s">
        <v>204</v>
      </c>
      <c r="C3457" s="9">
        <v>5</v>
      </c>
      <c r="D3457" s="9">
        <v>6</v>
      </c>
      <c r="E3457" s="9">
        <v>138688000000</v>
      </c>
      <c r="F3457" s="9">
        <v>3</v>
      </c>
      <c r="G3457" s="9">
        <v>6.9999999999999999E-4</v>
      </c>
      <c r="H3457" s="9">
        <v>8.8000000000000005E-3</v>
      </c>
    </row>
    <row r="3458" spans="2:8" x14ac:dyDescent="0.35">
      <c r="B3458" s="8" t="s">
        <v>205</v>
      </c>
      <c r="C3458" s="10">
        <v>4</v>
      </c>
      <c r="D3458" s="10">
        <v>6</v>
      </c>
      <c r="E3458" s="10">
        <v>5218865946</v>
      </c>
      <c r="F3458" s="10">
        <v>2</v>
      </c>
      <c r="G3458" s="10">
        <v>3.3E-3</v>
      </c>
      <c r="H3458" s="10">
        <v>2.07E-2</v>
      </c>
    </row>
    <row r="3459" spans="2:8" x14ac:dyDescent="0.35">
      <c r="B3459" s="8" t="s">
        <v>206</v>
      </c>
      <c r="C3459" s="9">
        <v>8</v>
      </c>
      <c r="D3459" s="9">
        <v>6</v>
      </c>
      <c r="E3459" s="9">
        <v>147620000</v>
      </c>
      <c r="F3459" s="9">
        <v>4</v>
      </c>
      <c r="G3459" s="9">
        <v>2.1399999999999999E-2</v>
      </c>
      <c r="H3459" s="9">
        <v>9.4500000000000001E-2</v>
      </c>
    </row>
    <row r="3460" spans="2:8" x14ac:dyDescent="0.35">
      <c r="B3460" s="8" t="s">
        <v>207</v>
      </c>
      <c r="C3460" s="10">
        <v>2</v>
      </c>
      <c r="D3460" s="10">
        <v>2</v>
      </c>
      <c r="E3460" s="10">
        <v>5913000000</v>
      </c>
      <c r="F3460" s="10">
        <v>2</v>
      </c>
      <c r="G3460" s="10">
        <v>-1.5599999999999999E-2</v>
      </c>
      <c r="H3460" s="10">
        <v>-0.2213</v>
      </c>
    </row>
    <row r="3461" spans="2:8" x14ac:dyDescent="0.35">
      <c r="B3461" s="8" t="s">
        <v>208</v>
      </c>
      <c r="C3461" s="9">
        <v>7</v>
      </c>
      <c r="D3461" s="9">
        <v>5</v>
      </c>
      <c r="E3461" s="9">
        <v>33561000000</v>
      </c>
      <c r="F3461" s="9">
        <v>3</v>
      </c>
      <c r="G3461" s="9">
        <v>3.73E-2</v>
      </c>
      <c r="H3461" s="9">
        <v>0.1159</v>
      </c>
    </row>
    <row r="3462" spans="2:8" x14ac:dyDescent="0.35">
      <c r="B3462" s="8" t="s">
        <v>209</v>
      </c>
      <c r="C3462" s="10">
        <v>3</v>
      </c>
      <c r="D3462" s="10">
        <v>3</v>
      </c>
      <c r="E3462" s="10">
        <v>1578000000</v>
      </c>
      <c r="F3462" s="10">
        <v>2</v>
      </c>
      <c r="G3462" s="10">
        <v>1.6000000000000001E-3</v>
      </c>
      <c r="H3462" s="10">
        <v>5.8999999999999999E-3</v>
      </c>
    </row>
    <row r="3463" spans="2:8" x14ac:dyDescent="0.35">
      <c r="B3463" s="8" t="s">
        <v>210</v>
      </c>
      <c r="C3463" s="9">
        <v>5</v>
      </c>
      <c r="D3463" s="9">
        <v>6</v>
      </c>
      <c r="E3463" s="9">
        <v>89706000000</v>
      </c>
      <c r="F3463" s="9">
        <v>3</v>
      </c>
      <c r="G3463" s="9">
        <v>1.2800000000000001E-2</v>
      </c>
      <c r="H3463" s="9">
        <v>0.13420000000000001</v>
      </c>
    </row>
    <row r="3464" spans="2:8" x14ac:dyDescent="0.35">
      <c r="B3464" s="8" t="s">
        <v>211</v>
      </c>
      <c r="C3464" s="10" t="s">
        <v>4</v>
      </c>
      <c r="D3464" s="10" t="s">
        <v>4</v>
      </c>
      <c r="E3464" s="10">
        <v>71452000000</v>
      </c>
      <c r="F3464" s="10">
        <v>3</v>
      </c>
      <c r="G3464" s="10">
        <v>1.9699999999999999E-2</v>
      </c>
      <c r="H3464" s="10">
        <v>0.15740000000000001</v>
      </c>
    </row>
    <row r="3465" spans="2:8" x14ac:dyDescent="0.35">
      <c r="B3465" s="8" t="s">
        <v>212</v>
      </c>
      <c r="C3465" s="9">
        <v>7</v>
      </c>
      <c r="D3465" s="9">
        <v>6</v>
      </c>
      <c r="E3465" s="9">
        <v>6480000000</v>
      </c>
      <c r="F3465" s="9">
        <v>3</v>
      </c>
      <c r="G3465" s="9">
        <v>2.0000000000000001E-4</v>
      </c>
      <c r="H3465" s="9">
        <v>1.1000000000000001E-3</v>
      </c>
    </row>
    <row r="3466" spans="2:8" x14ac:dyDescent="0.35">
      <c r="B3466" s="8" t="s">
        <v>213</v>
      </c>
      <c r="C3466" s="10">
        <v>2</v>
      </c>
      <c r="D3466" s="10">
        <v>4</v>
      </c>
      <c r="E3466" s="10">
        <v>2670630000</v>
      </c>
      <c r="F3466" s="10">
        <v>1</v>
      </c>
      <c r="G3466" s="10">
        <v>8.3999999999999995E-3</v>
      </c>
      <c r="H3466" s="10">
        <v>4.9200000000000001E-2</v>
      </c>
    </row>
    <row r="3467" spans="2:8" x14ac:dyDescent="0.35">
      <c r="B3467" s="8" t="s">
        <v>214</v>
      </c>
      <c r="C3467" s="9">
        <v>3</v>
      </c>
      <c r="D3467" s="9">
        <v>3</v>
      </c>
      <c r="E3467" s="9">
        <v>5074283618</v>
      </c>
      <c r="F3467" s="9">
        <v>2</v>
      </c>
      <c r="G3467" s="9">
        <v>6.8999999999999999E-3</v>
      </c>
      <c r="H3467" s="9">
        <v>3.39E-2</v>
      </c>
    </row>
    <row r="3468" spans="2:8" x14ac:dyDescent="0.35">
      <c r="B3468" s="8" t="s">
        <v>215</v>
      </c>
      <c r="C3468" s="10">
        <v>8</v>
      </c>
      <c r="D3468" s="10">
        <v>11</v>
      </c>
      <c r="E3468" s="10">
        <v>199549000000</v>
      </c>
      <c r="F3468" s="10">
        <v>4</v>
      </c>
      <c r="G3468" s="10">
        <v>1.35E-2</v>
      </c>
      <c r="H3468" s="10">
        <v>8.7999999999999995E-2</v>
      </c>
    </row>
    <row r="3469" spans="2:8" x14ac:dyDescent="0.35">
      <c r="B3469" s="8" t="s">
        <v>216</v>
      </c>
      <c r="C3469" s="9">
        <v>6</v>
      </c>
      <c r="D3469" s="9">
        <v>8</v>
      </c>
      <c r="E3469" s="9">
        <v>107070000000</v>
      </c>
      <c r="F3469" s="9">
        <v>3</v>
      </c>
      <c r="G3469" s="9">
        <v>1.06E-2</v>
      </c>
      <c r="H3469" s="9">
        <v>7.2300000000000003E-2</v>
      </c>
    </row>
    <row r="3470" spans="2:8" x14ac:dyDescent="0.35">
      <c r="B3470" s="8" t="s">
        <v>217</v>
      </c>
      <c r="C3470" s="10">
        <v>8</v>
      </c>
      <c r="D3470" s="10">
        <v>8</v>
      </c>
      <c r="E3470" s="10">
        <v>54542000000</v>
      </c>
      <c r="F3470" s="10">
        <v>4</v>
      </c>
      <c r="G3470" s="10">
        <v>9.4999999999999998E-3</v>
      </c>
      <c r="H3470" s="10">
        <v>6.4500000000000002E-2</v>
      </c>
    </row>
    <row r="3471" spans="2:8" x14ac:dyDescent="0.35">
      <c r="B3471" s="8" t="s">
        <v>218</v>
      </c>
      <c r="C3471" s="9">
        <v>3</v>
      </c>
      <c r="D3471" s="9">
        <v>6</v>
      </c>
      <c r="E3471" s="9">
        <v>33400000000</v>
      </c>
      <c r="F3471" s="9">
        <v>2</v>
      </c>
      <c r="G3471" s="9">
        <v>2.0000000000000001E-4</v>
      </c>
      <c r="H3471" s="9">
        <v>1.1999999999999999E-3</v>
      </c>
    </row>
    <row r="3472" spans="2:8" x14ac:dyDescent="0.35">
      <c r="B3472" s="8" t="s">
        <v>219</v>
      </c>
      <c r="C3472" s="10">
        <v>5</v>
      </c>
      <c r="D3472" s="10">
        <v>9</v>
      </c>
      <c r="E3472" s="10">
        <v>138688000000</v>
      </c>
      <c r="F3472" s="10">
        <v>3</v>
      </c>
      <c r="G3472" s="10">
        <v>1.8200000000000001E-2</v>
      </c>
      <c r="H3472" s="10">
        <v>0.1084</v>
      </c>
    </row>
    <row r="3473" spans="2:8" x14ac:dyDescent="0.35">
      <c r="B3473" s="8" t="s">
        <v>220</v>
      </c>
      <c r="C3473" s="9">
        <v>3</v>
      </c>
      <c r="D3473" s="9">
        <v>5</v>
      </c>
      <c r="E3473" s="9">
        <v>3249846000</v>
      </c>
      <c r="F3473" s="9">
        <v>2</v>
      </c>
      <c r="G3473" s="9">
        <v>-5.0000000000000001E-4</v>
      </c>
      <c r="H3473" s="9">
        <v>-4.7999999999999996E-3</v>
      </c>
    </row>
    <row r="3474" spans="2:8" x14ac:dyDescent="0.35">
      <c r="B3474" s="8" t="s">
        <v>221</v>
      </c>
      <c r="C3474" s="10">
        <v>4</v>
      </c>
      <c r="D3474" s="10">
        <v>6</v>
      </c>
      <c r="E3474" s="10">
        <v>782636742</v>
      </c>
      <c r="F3474" s="10">
        <v>2</v>
      </c>
      <c r="G3474" s="10">
        <v>-3.5000000000000001E-3</v>
      </c>
      <c r="H3474" s="10">
        <v>-9.4000000000000004E-3</v>
      </c>
    </row>
    <row r="3475" spans="2:8" x14ac:dyDescent="0.35">
      <c r="B3475" s="8" t="s">
        <v>222</v>
      </c>
      <c r="C3475" s="9">
        <v>4</v>
      </c>
      <c r="D3475" s="9">
        <v>4</v>
      </c>
      <c r="E3475" s="9">
        <v>11484000000</v>
      </c>
      <c r="F3475" s="9">
        <v>1</v>
      </c>
      <c r="G3475" s="9">
        <v>8.0999999999999996E-3</v>
      </c>
      <c r="H3475" s="9">
        <v>2.8199999999999999E-2</v>
      </c>
    </row>
    <row r="3476" spans="2:8" x14ac:dyDescent="0.35">
      <c r="B3476" s="8" t="s">
        <v>223</v>
      </c>
      <c r="C3476" s="10">
        <v>3</v>
      </c>
      <c r="D3476" s="10">
        <v>3</v>
      </c>
      <c r="E3476" s="10">
        <v>7637845000</v>
      </c>
      <c r="F3476" s="10">
        <v>2</v>
      </c>
      <c r="G3476" s="10">
        <v>-0.1157</v>
      </c>
      <c r="H3476" s="10">
        <v>-0.48330000000000001</v>
      </c>
    </row>
    <row r="3477" spans="2:8" x14ac:dyDescent="0.35">
      <c r="B3477" s="8" t="s">
        <v>224</v>
      </c>
      <c r="C3477" s="9">
        <v>5</v>
      </c>
      <c r="D3477" s="9">
        <v>5</v>
      </c>
      <c r="E3477" s="9">
        <v>4265831970</v>
      </c>
      <c r="F3477" s="9">
        <v>3</v>
      </c>
      <c r="G3477" s="9">
        <v>-2.3E-3</v>
      </c>
      <c r="H3477" s="9">
        <v>-1.2800000000000001E-2</v>
      </c>
    </row>
    <row r="3478" spans="2:8" x14ac:dyDescent="0.35">
      <c r="B3478" s="8" t="s">
        <v>225</v>
      </c>
      <c r="C3478" s="10">
        <v>7</v>
      </c>
      <c r="D3478" s="10">
        <v>8</v>
      </c>
      <c r="E3478" s="10">
        <v>41990000000</v>
      </c>
      <c r="F3478" s="10">
        <v>3</v>
      </c>
      <c r="G3478" s="10">
        <v>5.8999999999999999E-3</v>
      </c>
      <c r="H3478" s="10">
        <v>4.5699999999999998E-2</v>
      </c>
    </row>
    <row r="3479" spans="2:8" x14ac:dyDescent="0.35">
      <c r="B3479" s="8" t="s">
        <v>226</v>
      </c>
      <c r="C3479" s="9">
        <v>4</v>
      </c>
      <c r="D3479" s="9">
        <v>6</v>
      </c>
      <c r="E3479" s="9">
        <v>5128000000</v>
      </c>
      <c r="F3479" s="9">
        <v>2</v>
      </c>
      <c r="G3479" s="9">
        <v>4.4999999999999997E-3</v>
      </c>
      <c r="H3479" s="9">
        <v>2.9700000000000001E-2</v>
      </c>
    </row>
    <row r="3480" spans="2:8" x14ac:dyDescent="0.35">
      <c r="B3480" s="8" t="s">
        <v>227</v>
      </c>
      <c r="C3480" s="10">
        <v>5</v>
      </c>
      <c r="D3480" s="10">
        <v>7</v>
      </c>
      <c r="E3480" s="10">
        <v>47698000000</v>
      </c>
      <c r="F3480" s="10">
        <v>3</v>
      </c>
      <c r="G3480" s="10">
        <v>2.1700000000000001E-2</v>
      </c>
      <c r="H3480" s="10">
        <v>0.1366</v>
      </c>
    </row>
    <row r="3481" spans="2:8" x14ac:dyDescent="0.35">
      <c r="B3481" s="8" t="s">
        <v>228</v>
      </c>
      <c r="C3481" s="9">
        <v>2</v>
      </c>
      <c r="D3481" s="9">
        <v>5</v>
      </c>
      <c r="E3481" s="9">
        <v>2701000000</v>
      </c>
      <c r="F3481" s="9">
        <v>3</v>
      </c>
      <c r="G3481" s="9">
        <v>9.0300000000000005E-2</v>
      </c>
      <c r="H3481" s="9">
        <v>0.17380000000000001</v>
      </c>
    </row>
    <row r="3482" spans="2:8" x14ac:dyDescent="0.35">
      <c r="B3482" s="8" t="s">
        <v>229</v>
      </c>
      <c r="C3482" s="10">
        <v>9</v>
      </c>
      <c r="D3482" s="10">
        <v>10</v>
      </c>
      <c r="E3482" s="10">
        <v>107000000000</v>
      </c>
      <c r="F3482" s="10">
        <v>6</v>
      </c>
      <c r="G3482" s="10">
        <v>1.66E-2</v>
      </c>
      <c r="H3482" s="10">
        <v>0.1128</v>
      </c>
    </row>
    <row r="3483" spans="2:8" x14ac:dyDescent="0.35">
      <c r="B3483" s="8" t="s">
        <v>230</v>
      </c>
      <c r="C3483" s="9">
        <v>3</v>
      </c>
      <c r="D3483" s="9">
        <v>5</v>
      </c>
      <c r="E3483" s="9">
        <v>13115000000</v>
      </c>
      <c r="F3483" s="9">
        <v>3</v>
      </c>
      <c r="G3483" s="9">
        <v>3.7000000000000002E-3</v>
      </c>
      <c r="H3483" s="9">
        <v>3.1800000000000002E-2</v>
      </c>
    </row>
    <row r="3484" spans="2:8" x14ac:dyDescent="0.35">
      <c r="B3484" s="8" t="s">
        <v>231</v>
      </c>
      <c r="C3484" s="10">
        <v>5</v>
      </c>
      <c r="D3484" s="10">
        <v>11</v>
      </c>
      <c r="E3484" s="10">
        <v>37744000000</v>
      </c>
      <c r="F3484" s="10">
        <v>2</v>
      </c>
      <c r="G3484" s="10">
        <v>1.5900000000000001E-2</v>
      </c>
      <c r="H3484" s="10">
        <v>8.3799999999999999E-2</v>
      </c>
    </row>
    <row r="3485" spans="2:8" x14ac:dyDescent="0.35">
      <c r="B3485" s="8" t="s">
        <v>232</v>
      </c>
      <c r="C3485" s="9">
        <v>4</v>
      </c>
      <c r="D3485" s="9">
        <v>6</v>
      </c>
      <c r="E3485" s="9">
        <v>11679000000</v>
      </c>
      <c r="F3485" s="9">
        <v>2</v>
      </c>
      <c r="G3485" s="9">
        <v>1.4999999999999999E-2</v>
      </c>
      <c r="H3485" s="9">
        <v>7.4099999999999999E-2</v>
      </c>
    </row>
    <row r="3486" spans="2:8" x14ac:dyDescent="0.35">
      <c r="B3486" s="8" t="s">
        <v>233</v>
      </c>
      <c r="C3486" s="10">
        <v>5</v>
      </c>
      <c r="D3486" s="10">
        <v>5</v>
      </c>
      <c r="E3486" s="10">
        <v>55708000000</v>
      </c>
      <c r="F3486" s="10">
        <v>2</v>
      </c>
      <c r="G3486" s="10">
        <v>4.9700000000000001E-2</v>
      </c>
      <c r="H3486" s="10">
        <v>0.25390000000000001</v>
      </c>
    </row>
    <row r="3487" spans="2:8" x14ac:dyDescent="0.35">
      <c r="B3487" s="8" t="s">
        <v>234</v>
      </c>
      <c r="C3487" s="9">
        <v>3</v>
      </c>
      <c r="D3487" s="9">
        <v>3</v>
      </c>
      <c r="E3487" s="9">
        <v>1183664000</v>
      </c>
      <c r="F3487" s="9">
        <v>3</v>
      </c>
      <c r="G3487" s="9">
        <v>2.2700000000000001E-2</v>
      </c>
      <c r="H3487" s="9">
        <v>7.8600000000000003E-2</v>
      </c>
    </row>
    <row r="3488" spans="2:8" x14ac:dyDescent="0.35">
      <c r="B3488" s="8" t="s">
        <v>235</v>
      </c>
      <c r="C3488" s="10">
        <v>6</v>
      </c>
      <c r="D3488" s="10">
        <v>5</v>
      </c>
      <c r="E3488" s="10">
        <v>2240918000</v>
      </c>
      <c r="F3488" s="10">
        <v>2</v>
      </c>
      <c r="G3488" s="10">
        <v>8.0000000000000004E-4</v>
      </c>
      <c r="H3488" s="10">
        <v>3.8E-3</v>
      </c>
    </row>
    <row r="3489" spans="2:8" x14ac:dyDescent="0.35">
      <c r="B3489" s="8" t="s">
        <v>236</v>
      </c>
      <c r="C3489" s="9">
        <v>5</v>
      </c>
      <c r="D3489" s="9">
        <v>5</v>
      </c>
      <c r="E3489" s="9">
        <v>24444000000</v>
      </c>
      <c r="F3489" s="9">
        <v>3</v>
      </c>
      <c r="G3489" s="9">
        <v>3.04E-2</v>
      </c>
      <c r="H3489" s="9">
        <v>0.20430000000000001</v>
      </c>
    </row>
    <row r="3490" spans="2:8" x14ac:dyDescent="0.35">
      <c r="B3490" s="8" t="s">
        <v>237</v>
      </c>
      <c r="C3490" s="10">
        <v>4</v>
      </c>
      <c r="D3490" s="10">
        <v>5</v>
      </c>
      <c r="E3490" s="10">
        <v>721000000</v>
      </c>
      <c r="F3490" s="10">
        <v>2</v>
      </c>
      <c r="G3490" s="10">
        <v>-2.1700000000000001E-2</v>
      </c>
      <c r="H3490" s="10">
        <v>-0.114</v>
      </c>
    </row>
    <row r="3491" spans="2:8" x14ac:dyDescent="0.35">
      <c r="B3491" s="8" t="s">
        <v>238</v>
      </c>
      <c r="C3491" s="9">
        <v>3</v>
      </c>
      <c r="D3491" s="9">
        <v>5</v>
      </c>
      <c r="E3491" s="9">
        <v>7125000000</v>
      </c>
      <c r="F3491" s="9">
        <v>2</v>
      </c>
      <c r="G3491" s="9">
        <v>8.9999999999999998E-4</v>
      </c>
      <c r="H3491" s="9">
        <v>6.7000000000000002E-3</v>
      </c>
    </row>
    <row r="3492" spans="2:8" x14ac:dyDescent="0.35">
      <c r="B3492" s="8" t="s">
        <v>239</v>
      </c>
      <c r="C3492" s="10">
        <v>3</v>
      </c>
      <c r="D3492" s="10">
        <v>3</v>
      </c>
      <c r="E3492" s="10">
        <v>8267000000</v>
      </c>
      <c r="F3492" s="10">
        <v>2</v>
      </c>
      <c r="G3492" s="10">
        <v>3.0999999999999999E-3</v>
      </c>
      <c r="H3492" s="10">
        <v>3.8600000000000002E-2</v>
      </c>
    </row>
    <row r="3493" spans="2:8" x14ac:dyDescent="0.35">
      <c r="B3493" s="8" t="s">
        <v>240</v>
      </c>
      <c r="C3493" s="9">
        <v>5</v>
      </c>
      <c r="D3493" s="9">
        <v>12</v>
      </c>
      <c r="E3493" s="9">
        <v>208954000000</v>
      </c>
      <c r="F3493" s="9">
        <v>3</v>
      </c>
      <c r="G3493" s="9">
        <v>2.7199999999999998E-2</v>
      </c>
      <c r="H3493" s="9">
        <v>0.15129999999999999</v>
      </c>
    </row>
    <row r="3494" spans="2:8" x14ac:dyDescent="0.35">
      <c r="B3494" s="8" t="s">
        <v>241</v>
      </c>
      <c r="C3494" s="10">
        <v>3</v>
      </c>
      <c r="D3494" s="10">
        <v>5</v>
      </c>
      <c r="E3494" s="10">
        <v>700000000</v>
      </c>
      <c r="F3494" s="10">
        <v>2</v>
      </c>
      <c r="G3494" s="10">
        <v>1.4500000000000001E-2</v>
      </c>
      <c r="H3494" s="10">
        <v>0.1144</v>
      </c>
    </row>
    <row r="3495" spans="2:8" x14ac:dyDescent="0.35">
      <c r="B3495" s="8" t="s">
        <v>242</v>
      </c>
      <c r="C3495" s="9">
        <v>8</v>
      </c>
      <c r="D3495" s="9">
        <v>9</v>
      </c>
      <c r="E3495" s="9">
        <v>35331000000</v>
      </c>
      <c r="F3495" s="9">
        <v>3</v>
      </c>
      <c r="G3495" s="9">
        <v>-3.61E-2</v>
      </c>
      <c r="H3495" s="9">
        <v>-0.37580000000000002</v>
      </c>
    </row>
    <row r="3496" spans="2:8" x14ac:dyDescent="0.35">
      <c r="B3496" s="8" t="s">
        <v>243</v>
      </c>
      <c r="C3496" s="10">
        <v>4</v>
      </c>
      <c r="D3496" s="10">
        <v>3</v>
      </c>
      <c r="E3496" s="10">
        <v>1035000000</v>
      </c>
      <c r="F3496" s="10">
        <v>2</v>
      </c>
      <c r="G3496" s="10">
        <v>4.4000000000000003E-3</v>
      </c>
      <c r="H3496" s="10">
        <v>1.66E-2</v>
      </c>
    </row>
    <row r="3497" spans="2:8" x14ac:dyDescent="0.35">
      <c r="B3497" s="8" t="s">
        <v>244</v>
      </c>
      <c r="C3497" s="9">
        <v>4</v>
      </c>
      <c r="D3497" s="9">
        <v>5</v>
      </c>
      <c r="E3497" s="9">
        <v>1046134975</v>
      </c>
      <c r="F3497" s="9">
        <v>2</v>
      </c>
      <c r="G3497" s="9">
        <v>2.41E-2</v>
      </c>
      <c r="H3497" s="9">
        <v>8.6999999999999994E-2</v>
      </c>
    </row>
    <row r="3498" spans="2:8" x14ac:dyDescent="0.35">
      <c r="B3498" s="8" t="s">
        <v>245</v>
      </c>
      <c r="C3498" s="10">
        <v>5</v>
      </c>
      <c r="D3498" s="10">
        <v>10</v>
      </c>
      <c r="E3498" s="10">
        <v>249480000000</v>
      </c>
      <c r="F3498" s="10">
        <v>6</v>
      </c>
      <c r="G3498" s="10">
        <v>3.8E-3</v>
      </c>
      <c r="H3498" s="10">
        <v>2.8199999999999999E-2</v>
      </c>
    </row>
    <row r="3499" spans="2:8" x14ac:dyDescent="0.35">
      <c r="B3499" s="8" t="s">
        <v>246</v>
      </c>
      <c r="C3499" s="9">
        <v>10</v>
      </c>
      <c r="D3499" s="9">
        <v>10</v>
      </c>
      <c r="E3499" s="9">
        <v>342079000000</v>
      </c>
      <c r="F3499" s="9">
        <v>6</v>
      </c>
      <c r="G3499" s="9">
        <v>1.2699999999999999E-2</v>
      </c>
      <c r="H3499" s="9">
        <v>9.2399999999999996E-2</v>
      </c>
    </row>
    <row r="3500" spans="2:8" x14ac:dyDescent="0.35">
      <c r="B3500" s="8" t="s">
        <v>247</v>
      </c>
      <c r="C3500" s="10">
        <v>6</v>
      </c>
      <c r="D3500" s="10">
        <v>6</v>
      </c>
      <c r="E3500" s="10">
        <v>68057000000</v>
      </c>
      <c r="F3500" s="10">
        <v>3</v>
      </c>
      <c r="G3500" s="10">
        <v>4.7999999999999996E-3</v>
      </c>
      <c r="H3500" s="10">
        <v>7.3099999999999998E-2</v>
      </c>
    </row>
    <row r="3501" spans="2:8" x14ac:dyDescent="0.35">
      <c r="B3501" s="8" t="s">
        <v>248</v>
      </c>
      <c r="C3501" s="9">
        <v>3</v>
      </c>
      <c r="D3501" s="9">
        <v>3</v>
      </c>
      <c r="E3501" s="9">
        <v>1078422510</v>
      </c>
      <c r="F3501" s="9">
        <v>2</v>
      </c>
      <c r="G3501" s="9">
        <v>3.0000000000000001E-3</v>
      </c>
      <c r="H3501" s="9">
        <v>1.54E-2</v>
      </c>
    </row>
    <row r="3502" spans="2:8" x14ac:dyDescent="0.35">
      <c r="B3502" s="8" t="s">
        <v>249</v>
      </c>
      <c r="C3502" s="10">
        <v>8</v>
      </c>
      <c r="D3502" s="10">
        <v>8</v>
      </c>
      <c r="E3502" s="10">
        <v>83900000</v>
      </c>
      <c r="F3502" s="10">
        <v>4</v>
      </c>
      <c r="G3502" s="10">
        <v>5.1000000000000004E-3</v>
      </c>
      <c r="H3502" s="10">
        <v>2.29E-2</v>
      </c>
    </row>
    <row r="3503" spans="2:8" x14ac:dyDescent="0.35">
      <c r="B3503" s="8" t="s">
        <v>250</v>
      </c>
      <c r="C3503" s="9">
        <v>2</v>
      </c>
      <c r="D3503" s="9">
        <v>2</v>
      </c>
      <c r="E3503" s="9">
        <v>3383000000</v>
      </c>
      <c r="F3503" s="9">
        <v>2</v>
      </c>
      <c r="G3503" s="9">
        <v>-4.5900000000000003E-2</v>
      </c>
      <c r="H3503" s="9">
        <v>-0.32250000000000001</v>
      </c>
    </row>
    <row r="3504" spans="2:8" x14ac:dyDescent="0.35">
      <c r="B3504" s="8" t="s">
        <v>251</v>
      </c>
      <c r="C3504" s="10">
        <v>7</v>
      </c>
      <c r="D3504" s="10">
        <v>5</v>
      </c>
      <c r="E3504" s="10">
        <v>6785000000</v>
      </c>
      <c r="F3504" s="10">
        <v>2</v>
      </c>
      <c r="G3504" s="10">
        <v>4.0899999999999999E-2</v>
      </c>
      <c r="H3504" s="10">
        <v>0.1106</v>
      </c>
    </row>
    <row r="3505" spans="2:8" x14ac:dyDescent="0.35">
      <c r="B3505" s="8" t="s">
        <v>252</v>
      </c>
      <c r="C3505" s="9">
        <v>3</v>
      </c>
      <c r="D3505" s="9">
        <v>3</v>
      </c>
      <c r="E3505" s="9">
        <v>817000000</v>
      </c>
      <c r="F3505" s="9">
        <v>2</v>
      </c>
      <c r="G3505" s="9">
        <v>2.8E-3</v>
      </c>
      <c r="H3505" s="9">
        <v>1.5900000000000001E-2</v>
      </c>
    </row>
    <row r="3506" spans="2:8" x14ac:dyDescent="0.35">
      <c r="B3506" s="8" t="s">
        <v>253</v>
      </c>
      <c r="C3506" s="10">
        <v>5</v>
      </c>
      <c r="D3506" s="10">
        <v>7</v>
      </c>
      <c r="E3506" s="10">
        <v>36400000000</v>
      </c>
      <c r="F3506" s="10">
        <v>3</v>
      </c>
      <c r="G3506" s="10">
        <v>1.2800000000000001E-2</v>
      </c>
      <c r="H3506" s="10">
        <v>0.1409</v>
      </c>
    </row>
    <row r="3507" spans="2:8" x14ac:dyDescent="0.35">
      <c r="B3507" s="8" t="s">
        <v>254</v>
      </c>
      <c r="C3507" s="9" t="s">
        <v>4</v>
      </c>
      <c r="D3507" s="9" t="s">
        <v>4</v>
      </c>
      <c r="E3507" s="9">
        <v>46838000000</v>
      </c>
      <c r="F3507" s="9">
        <v>3</v>
      </c>
      <c r="G3507" s="9">
        <v>1.8599999999999998E-2</v>
      </c>
      <c r="H3507" s="9">
        <v>0.1565</v>
      </c>
    </row>
    <row r="3508" spans="2:8" x14ac:dyDescent="0.35">
      <c r="B3508" s="8" t="s">
        <v>255</v>
      </c>
      <c r="C3508" s="10">
        <v>6</v>
      </c>
      <c r="D3508" s="10">
        <v>6</v>
      </c>
      <c r="E3508" s="10">
        <v>4500000000</v>
      </c>
      <c r="F3508" s="10">
        <v>3</v>
      </c>
      <c r="G3508" s="10">
        <v>-2.0400000000000001E-2</v>
      </c>
      <c r="H3508" s="10">
        <v>-9.5899999999999999E-2</v>
      </c>
    </row>
    <row r="3509" spans="2:8" x14ac:dyDescent="0.35">
      <c r="B3509" s="8" t="s">
        <v>256</v>
      </c>
      <c r="C3509" s="9">
        <v>2</v>
      </c>
      <c r="D3509" s="9">
        <v>4</v>
      </c>
      <c r="E3509" s="9">
        <v>1733309000</v>
      </c>
      <c r="F3509" s="9">
        <v>1</v>
      </c>
      <c r="G3509" s="9">
        <v>7.6E-3</v>
      </c>
      <c r="H3509" s="9">
        <v>5.33E-2</v>
      </c>
    </row>
    <row r="3510" spans="2:8" x14ac:dyDescent="0.35">
      <c r="B3510" s="8" t="s">
        <v>257</v>
      </c>
      <c r="C3510" s="10">
        <v>3</v>
      </c>
      <c r="D3510" s="10">
        <v>3</v>
      </c>
      <c r="E3510" s="10">
        <v>1440156593</v>
      </c>
      <c r="F3510" s="10">
        <v>2</v>
      </c>
      <c r="G3510" s="10">
        <v>4.5999999999999999E-3</v>
      </c>
      <c r="H3510" s="10">
        <v>2.3099999999999999E-2</v>
      </c>
    </row>
    <row r="3511" spans="2:8" x14ac:dyDescent="0.35">
      <c r="B3511" s="8" t="s">
        <v>258</v>
      </c>
      <c r="C3511" s="9">
        <v>6</v>
      </c>
      <c r="D3511" s="9">
        <v>8</v>
      </c>
      <c r="E3511" s="9">
        <v>145299000000</v>
      </c>
      <c r="F3511" s="9">
        <v>3</v>
      </c>
      <c r="G3511" s="9">
        <v>7.1999999999999998E-3</v>
      </c>
      <c r="H3511" s="9">
        <v>4.7699999999999999E-2</v>
      </c>
    </row>
    <row r="3512" spans="2:8" x14ac:dyDescent="0.35">
      <c r="B3512" s="8" t="s">
        <v>259</v>
      </c>
      <c r="C3512" s="10">
        <v>6</v>
      </c>
      <c r="D3512" s="10">
        <v>8</v>
      </c>
      <c r="E3512" s="10">
        <v>65380000000</v>
      </c>
      <c r="F3512" s="10">
        <v>3</v>
      </c>
      <c r="G3512" s="10">
        <v>7.4000000000000003E-3</v>
      </c>
      <c r="H3512" s="10">
        <v>4.7699999999999999E-2</v>
      </c>
    </row>
    <row r="3513" spans="2:8" x14ac:dyDescent="0.35">
      <c r="B3513" s="8" t="s">
        <v>260</v>
      </c>
      <c r="C3513" s="9">
        <v>7</v>
      </c>
      <c r="D3513" s="9">
        <v>9</v>
      </c>
      <c r="E3513" s="9">
        <v>16471000000</v>
      </c>
      <c r="F3513" s="9">
        <v>4</v>
      </c>
      <c r="G3513" s="9">
        <v>4.0000000000000001E-3</v>
      </c>
      <c r="H3513" s="9">
        <v>2.4400000000000002E-2</v>
      </c>
    </row>
    <row r="3514" spans="2:8" x14ac:dyDescent="0.35">
      <c r="B3514" s="8" t="s">
        <v>261</v>
      </c>
      <c r="C3514" s="10">
        <v>3</v>
      </c>
      <c r="D3514" s="10">
        <v>6</v>
      </c>
      <c r="E3514" s="10">
        <v>12600000000</v>
      </c>
      <c r="F3514" s="10">
        <v>2</v>
      </c>
      <c r="G3514" s="10">
        <v>2.8999999999999998E-3</v>
      </c>
      <c r="H3514" s="10">
        <v>1.95E-2</v>
      </c>
    </row>
    <row r="3515" spans="2:8" x14ac:dyDescent="0.35">
      <c r="B3515" s="8" t="s">
        <v>262</v>
      </c>
      <c r="C3515" s="9">
        <v>5</v>
      </c>
      <c r="D3515" s="9">
        <v>5</v>
      </c>
      <c r="E3515" s="9">
        <v>68057000000</v>
      </c>
      <c r="F3515" s="9">
        <v>3</v>
      </c>
      <c r="G3515" s="9">
        <v>9.5999999999999992E-3</v>
      </c>
      <c r="H3515" s="9">
        <v>5.7299999999999997E-2</v>
      </c>
    </row>
    <row r="3516" spans="2:8" x14ac:dyDescent="0.35">
      <c r="B3516" s="8" t="s">
        <v>263</v>
      </c>
      <c r="C3516" s="10">
        <v>3</v>
      </c>
      <c r="D3516" s="10">
        <v>5</v>
      </c>
      <c r="E3516" s="10">
        <v>5428384000</v>
      </c>
      <c r="F3516" s="10">
        <v>2</v>
      </c>
      <c r="G3516" s="10">
        <v>-8.8999999999999999E-3</v>
      </c>
      <c r="H3516" s="10">
        <v>-8.9599999999999999E-2</v>
      </c>
    </row>
    <row r="3517" spans="2:8" x14ac:dyDescent="0.35">
      <c r="B3517" s="8" t="s">
        <v>264</v>
      </c>
      <c r="C3517" s="9">
        <v>4</v>
      </c>
      <c r="D3517" s="9">
        <v>5</v>
      </c>
      <c r="E3517" s="9">
        <v>254232119</v>
      </c>
      <c r="F3517" s="9">
        <v>2</v>
      </c>
      <c r="G3517" s="9">
        <v>1.4E-3</v>
      </c>
      <c r="H3517" s="9">
        <v>3.5000000000000001E-3</v>
      </c>
    </row>
    <row r="3518" spans="2:8" x14ac:dyDescent="0.35">
      <c r="B3518" s="8" t="s">
        <v>265</v>
      </c>
      <c r="C3518" s="10">
        <v>4</v>
      </c>
      <c r="D3518" s="10">
        <v>4</v>
      </c>
      <c r="E3518" s="10">
        <v>6595000000</v>
      </c>
      <c r="F3518" s="10">
        <v>2</v>
      </c>
      <c r="G3518" s="10">
        <v>3.8999999999999998E-3</v>
      </c>
      <c r="H3518" s="10">
        <v>1.3299999999999999E-2</v>
      </c>
    </row>
    <row r="3519" spans="2:8" x14ac:dyDescent="0.35">
      <c r="B3519" s="8" t="s">
        <v>266</v>
      </c>
      <c r="C3519" s="9">
        <v>5</v>
      </c>
      <c r="D3519" s="9">
        <v>4</v>
      </c>
      <c r="E3519" s="9">
        <v>2135486000</v>
      </c>
      <c r="F3519" s="9">
        <v>2</v>
      </c>
      <c r="G3519" s="9">
        <v>-0.1013</v>
      </c>
      <c r="H3519" s="9">
        <v>-0.1807</v>
      </c>
    </row>
    <row r="3520" spans="2:8" x14ac:dyDescent="0.35">
      <c r="B3520" s="8" t="s">
        <v>267</v>
      </c>
      <c r="C3520" s="10">
        <v>5</v>
      </c>
      <c r="D3520" s="10">
        <v>5</v>
      </c>
      <c r="E3520" s="10">
        <v>2642449633</v>
      </c>
      <c r="F3520" s="10">
        <v>3</v>
      </c>
      <c r="G3520" s="10">
        <v>8.0000000000000004E-4</v>
      </c>
      <c r="H3520" s="10">
        <v>5.3E-3</v>
      </c>
    </row>
    <row r="3521" spans="2:8" x14ac:dyDescent="0.35">
      <c r="B3521" s="8" t="s">
        <v>268</v>
      </c>
      <c r="C3521" s="9">
        <v>6</v>
      </c>
      <c r="D3521" s="9">
        <v>7</v>
      </c>
      <c r="E3521" s="9">
        <v>15590000000</v>
      </c>
      <c r="F3521" s="9">
        <v>3</v>
      </c>
      <c r="G3521" s="9">
        <v>6.9999999999999999E-4</v>
      </c>
      <c r="H3521" s="9">
        <v>5.1000000000000004E-3</v>
      </c>
    </row>
    <row r="3522" spans="2:8" x14ac:dyDescent="0.35">
      <c r="B3522" s="8" t="s">
        <v>269</v>
      </c>
      <c r="C3522" s="10">
        <v>4</v>
      </c>
      <c r="D3522" s="10">
        <v>6</v>
      </c>
      <c r="E3522" s="10">
        <v>1610000000</v>
      </c>
      <c r="F3522" s="10">
        <v>2</v>
      </c>
      <c r="G3522" s="10">
        <v>2.3E-3</v>
      </c>
      <c r="H3522" s="10">
        <v>1.1299999999999999E-2</v>
      </c>
    </row>
    <row r="3523" spans="2:8" x14ac:dyDescent="0.35">
      <c r="B3523" s="8" t="s">
        <v>270</v>
      </c>
      <c r="C3523" s="9">
        <v>5</v>
      </c>
      <c r="D3523" s="9">
        <v>7</v>
      </c>
      <c r="E3523" s="9">
        <v>29250000000</v>
      </c>
      <c r="F3523" s="9">
        <v>3</v>
      </c>
      <c r="G3523" s="9">
        <v>2.8199999999999999E-2</v>
      </c>
      <c r="H3523" s="9">
        <v>0.17829999999999999</v>
      </c>
    </row>
    <row r="3524" spans="2:8" x14ac:dyDescent="0.35">
      <c r="B3524" s="8" t="s">
        <v>271</v>
      </c>
      <c r="C3524" s="10">
        <v>3</v>
      </c>
      <c r="D3524" s="10">
        <v>3</v>
      </c>
      <c r="E3524" s="10">
        <v>6889000</v>
      </c>
      <c r="F3524" s="10">
        <v>3</v>
      </c>
      <c r="G3524" s="10">
        <v>3.9E-2</v>
      </c>
      <c r="H3524" s="10">
        <v>7.5600000000000001E-2</v>
      </c>
    </row>
    <row r="3525" spans="2:8" x14ac:dyDescent="0.35">
      <c r="B3525" s="8" t="s">
        <v>272</v>
      </c>
      <c r="C3525" s="9">
        <v>8</v>
      </c>
      <c r="D3525" s="9">
        <v>10</v>
      </c>
      <c r="E3525" s="9">
        <v>115300000000</v>
      </c>
      <c r="F3525" s="9">
        <v>5</v>
      </c>
      <c r="G3525" s="9">
        <v>1.09E-2</v>
      </c>
      <c r="H3525" s="9">
        <v>7.3099999999999998E-2</v>
      </c>
    </row>
    <row r="3526" spans="2:8" x14ac:dyDescent="0.35">
      <c r="B3526" s="8" t="s">
        <v>273</v>
      </c>
      <c r="C3526" s="10">
        <v>3</v>
      </c>
      <c r="D3526" s="10">
        <v>4</v>
      </c>
      <c r="E3526" s="10">
        <v>2461000000</v>
      </c>
      <c r="F3526" s="10">
        <v>3</v>
      </c>
      <c r="G3526" s="10">
        <v>4.0000000000000001E-3</v>
      </c>
      <c r="H3526" s="10">
        <v>3.5900000000000001E-2</v>
      </c>
    </row>
    <row r="3527" spans="2:8" x14ac:dyDescent="0.35">
      <c r="B3527" s="8" t="s">
        <v>274</v>
      </c>
      <c r="C3527" s="9">
        <v>6</v>
      </c>
      <c r="D3527" s="9">
        <v>11</v>
      </c>
      <c r="E3527" s="9">
        <v>16080000000</v>
      </c>
      <c r="F3527" s="9">
        <v>3</v>
      </c>
      <c r="G3527" s="9">
        <v>1.4500000000000001E-2</v>
      </c>
      <c r="H3527" s="9">
        <v>7.2499999999999995E-2</v>
      </c>
    </row>
    <row r="3528" spans="2:8" x14ac:dyDescent="0.35">
      <c r="B3528" s="8" t="s">
        <v>275</v>
      </c>
      <c r="C3528" s="10">
        <v>4</v>
      </c>
      <c r="D3528" s="10">
        <v>6</v>
      </c>
      <c r="E3528" s="10">
        <v>6267000000</v>
      </c>
      <c r="F3528" s="10">
        <v>2</v>
      </c>
      <c r="G3528" s="10">
        <v>1.43E-2</v>
      </c>
      <c r="H3528" s="10">
        <v>7.5499999999999998E-2</v>
      </c>
    </row>
    <row r="3529" spans="2:8" x14ac:dyDescent="0.35">
      <c r="B3529" s="8" t="s">
        <v>276</v>
      </c>
      <c r="C3529" s="9">
        <v>5</v>
      </c>
      <c r="D3529" s="9">
        <v>5</v>
      </c>
      <c r="E3529" s="9">
        <v>54752000000</v>
      </c>
      <c r="F3529" s="9">
        <v>2</v>
      </c>
      <c r="G3529" s="9">
        <v>5.0000000000000001E-3</v>
      </c>
      <c r="H3529" s="9">
        <v>2.5899999999999999E-2</v>
      </c>
    </row>
    <row r="3530" spans="2:8" x14ac:dyDescent="0.35">
      <c r="B3530" s="8" t="s">
        <v>277</v>
      </c>
      <c r="C3530" s="10">
        <v>3</v>
      </c>
      <c r="D3530" s="10">
        <v>3</v>
      </c>
      <c r="E3530" s="10">
        <v>610261000</v>
      </c>
      <c r="F3530" s="10">
        <v>3</v>
      </c>
      <c r="G3530" s="10">
        <v>9.9000000000000008E-3</v>
      </c>
      <c r="H3530" s="10">
        <v>3.3700000000000001E-2</v>
      </c>
    </row>
    <row r="3531" spans="2:8" x14ac:dyDescent="0.35">
      <c r="B3531" s="8" t="s">
        <v>278</v>
      </c>
      <c r="C3531" s="9">
        <v>6</v>
      </c>
      <c r="D3531" s="9">
        <v>5</v>
      </c>
      <c r="E3531" s="9">
        <v>745685000</v>
      </c>
      <c r="F3531" s="9">
        <v>2</v>
      </c>
      <c r="G3531" s="9">
        <v>1.1000000000000001E-3</v>
      </c>
      <c r="H3531" s="9">
        <v>4.5999999999999999E-3</v>
      </c>
    </row>
    <row r="3532" spans="2:8" x14ac:dyDescent="0.35">
      <c r="B3532" s="8" t="s">
        <v>279</v>
      </c>
      <c r="C3532" s="10">
        <v>5</v>
      </c>
      <c r="D3532" s="10">
        <v>5</v>
      </c>
      <c r="E3532" s="10">
        <v>4314000000</v>
      </c>
      <c r="F3532" s="10">
        <v>3</v>
      </c>
      <c r="G3532" s="10">
        <v>8.5000000000000006E-3</v>
      </c>
      <c r="H3532" s="10">
        <v>4.4400000000000002E-2</v>
      </c>
    </row>
    <row r="3533" spans="2:8" ht="10" customHeight="1" x14ac:dyDescent="0.35"/>
    <row r="3535" spans="2:8" x14ac:dyDescent="0.35">
      <c r="B3535" s="12" t="s">
        <v>372</v>
      </c>
    </row>
    <row r="3536" spans="2:8" ht="5.15" customHeight="1" x14ac:dyDescent="0.35"/>
    <row r="3537" spans="2:21" x14ac:dyDescent="0.35">
      <c r="B3537" s="7" t="s">
        <v>4</v>
      </c>
      <c r="C3537" s="8" t="s">
        <v>283</v>
      </c>
      <c r="D3537" s="8" t="s">
        <v>284</v>
      </c>
      <c r="E3537" s="8" t="s">
        <v>285</v>
      </c>
      <c r="F3537" s="8" t="s">
        <v>286</v>
      </c>
      <c r="G3537" s="8" t="s">
        <v>287</v>
      </c>
      <c r="H3537" s="8" t="s">
        <v>288</v>
      </c>
      <c r="I3537" s="8" t="s">
        <v>289</v>
      </c>
      <c r="J3537" s="8" t="s">
        <v>290</v>
      </c>
    </row>
    <row r="3538" spans="2:21" x14ac:dyDescent="0.35">
      <c r="B3538" s="8" t="s">
        <v>14</v>
      </c>
      <c r="C3538" s="9">
        <v>4.4767441860465116</v>
      </c>
      <c r="D3538" s="9">
        <v>4</v>
      </c>
      <c r="E3538" s="9" t="s">
        <v>4</v>
      </c>
      <c r="F3538" s="9">
        <v>10</v>
      </c>
      <c r="G3538" s="9">
        <v>1.8597745811519084</v>
      </c>
      <c r="H3538" s="9">
        <v>-0.14678237296806351</v>
      </c>
      <c r="I3538" s="9">
        <v>0.5495771027506593</v>
      </c>
      <c r="J3538" s="9">
        <v>258</v>
      </c>
    </row>
    <row r="3539" spans="2:21" x14ac:dyDescent="0.35">
      <c r="B3539" s="8" t="s">
        <v>15</v>
      </c>
      <c r="C3539" s="10">
        <v>5.6356589147286824</v>
      </c>
      <c r="D3539" s="10">
        <v>5</v>
      </c>
      <c r="E3539" s="10" t="s">
        <v>4</v>
      </c>
      <c r="F3539" s="10">
        <v>12</v>
      </c>
      <c r="G3539" s="10">
        <v>2.5040679600955555</v>
      </c>
      <c r="H3539" s="10">
        <v>-2.7049652202386643E-2</v>
      </c>
      <c r="I3539" s="10">
        <v>0.63185605345352192</v>
      </c>
      <c r="J3539" s="10">
        <v>258</v>
      </c>
    </row>
    <row r="3540" spans="2:21" x14ac:dyDescent="0.35">
      <c r="B3540" s="8" t="s">
        <v>6</v>
      </c>
      <c r="C3540" s="9">
        <v>58512629579.034882</v>
      </c>
      <c r="D3540" s="9">
        <v>9615000000</v>
      </c>
      <c r="E3540" s="9">
        <v>6889000</v>
      </c>
      <c r="F3540" s="9">
        <v>825000000000</v>
      </c>
      <c r="G3540" s="9">
        <v>124142787476.79385</v>
      </c>
      <c r="H3540" s="9">
        <v>15.339994624268108</v>
      </c>
      <c r="I3540" s="9">
        <v>3.7103283940093643</v>
      </c>
      <c r="J3540" s="9">
        <v>258</v>
      </c>
    </row>
    <row r="3541" spans="2:21" x14ac:dyDescent="0.35">
      <c r="B3541" s="8" t="s">
        <v>16</v>
      </c>
      <c r="C3541" s="10">
        <v>2.6782945736434107</v>
      </c>
      <c r="D3541" s="10">
        <v>3</v>
      </c>
      <c r="E3541" s="10">
        <v>1</v>
      </c>
      <c r="F3541" s="10">
        <v>6</v>
      </c>
      <c r="G3541" s="10">
        <v>1.0082959175819444</v>
      </c>
      <c r="H3541" s="10">
        <v>0.87891137858657364</v>
      </c>
      <c r="I3541" s="10">
        <v>0.81670028588462507</v>
      </c>
      <c r="J3541" s="10">
        <v>258</v>
      </c>
    </row>
    <row r="3542" spans="2:21" x14ac:dyDescent="0.35">
      <c r="B3542" s="8" t="s">
        <v>17</v>
      </c>
      <c r="C3542" s="9">
        <v>9.0089147286821665E-3</v>
      </c>
      <c r="D3542" s="9">
        <v>9.9000000000000008E-3</v>
      </c>
      <c r="E3542" s="9">
        <v>-0.1163</v>
      </c>
      <c r="F3542" s="9">
        <v>9.8199999999999996E-2</v>
      </c>
      <c r="G3542" s="9">
        <v>2.4648641761416616E-2</v>
      </c>
      <c r="H3542" s="9">
        <v>9.0564442374148459</v>
      </c>
      <c r="I3542" s="9">
        <v>-1.2259942185349533</v>
      </c>
      <c r="J3542" s="9">
        <v>258</v>
      </c>
    </row>
    <row r="3543" spans="2:21" x14ac:dyDescent="0.35">
      <c r="B3543" s="8" t="s">
        <v>18</v>
      </c>
      <c r="C3543" s="10">
        <v>4.31705426356589E-2</v>
      </c>
      <c r="D3543" s="10">
        <v>6.2E-2</v>
      </c>
      <c r="E3543" s="10">
        <v>-0.74450000000000005</v>
      </c>
      <c r="F3543" s="10">
        <v>0.26429999999999998</v>
      </c>
      <c r="G3543" s="10">
        <v>0.13711251244962366</v>
      </c>
      <c r="H3543" s="10">
        <v>12.143047047980742</v>
      </c>
      <c r="I3543" s="10">
        <v>-2.9769730658723081</v>
      </c>
      <c r="J3543" s="10">
        <v>258</v>
      </c>
    </row>
    <row r="3544" spans="2:21" ht="10" customHeight="1" x14ac:dyDescent="0.35"/>
    <row r="3546" spans="2:21" ht="15.5" x14ac:dyDescent="0.35">
      <c r="B3546" s="11" t="s">
        <v>373</v>
      </c>
      <c r="C3546" s="2"/>
      <c r="D3546" s="2"/>
      <c r="E3546" s="2"/>
      <c r="F3546" s="2"/>
      <c r="G3546" s="2"/>
      <c r="H3546" s="2"/>
      <c r="I3546" s="2"/>
      <c r="J3546" s="2"/>
      <c r="K3546" s="2"/>
      <c r="L3546" s="2"/>
      <c r="M3546" s="2"/>
      <c r="N3546" s="2"/>
      <c r="O3546" s="2"/>
      <c r="P3546" s="2"/>
      <c r="Q3546" s="2"/>
      <c r="R3546" s="2"/>
      <c r="S3546" s="2"/>
      <c r="T3546" s="2"/>
      <c r="U3546" s="2"/>
    </row>
    <row r="3547" spans="2:21" ht="5.15" customHeight="1" x14ac:dyDescent="0.35"/>
    <row r="3548" spans="2:21" x14ac:dyDescent="0.35">
      <c r="B3548" s="7" t="s">
        <v>21</v>
      </c>
      <c r="C3548" s="8" t="s">
        <v>14</v>
      </c>
      <c r="D3548" s="8" t="s">
        <v>15</v>
      </c>
      <c r="E3548" s="8" t="s">
        <v>6</v>
      </c>
      <c r="F3548" s="8" t="s">
        <v>16</v>
      </c>
      <c r="G3548" s="8" t="s">
        <v>17</v>
      </c>
      <c r="H3548" s="8" t="s">
        <v>18</v>
      </c>
    </row>
    <row r="3549" spans="2:21" x14ac:dyDescent="0.35">
      <c r="B3549" s="8" t="s">
        <v>22</v>
      </c>
      <c r="C3549" s="9">
        <v>-0.79404471972718682</v>
      </c>
      <c r="D3549" s="9">
        <v>-0.65320068815794674</v>
      </c>
      <c r="E3549" s="9">
        <v>-0.45553697261394355</v>
      </c>
      <c r="F3549" s="9">
        <v>-0.67271379544020171</v>
      </c>
      <c r="G3549" s="9">
        <v>-0.32898018508165178</v>
      </c>
      <c r="H3549" s="9">
        <v>-0.2594259415144759</v>
      </c>
    </row>
    <row r="3550" spans="2:21" x14ac:dyDescent="0.35">
      <c r="B3550" s="8" t="s">
        <v>23</v>
      </c>
      <c r="C3550" s="10">
        <v>-0.79404471972718682</v>
      </c>
      <c r="D3550" s="10">
        <v>-0.65320068815794674</v>
      </c>
      <c r="E3550" s="10">
        <v>-0.44018368436627719</v>
      </c>
      <c r="F3550" s="10">
        <v>-0.67271379544020171</v>
      </c>
      <c r="G3550" s="10">
        <v>-0.33303720375910822</v>
      </c>
      <c r="H3550" s="10">
        <v>-0.27401250231967461</v>
      </c>
    </row>
    <row r="3551" spans="2:21" x14ac:dyDescent="0.35">
      <c r="B3551" s="8" t="s">
        <v>24</v>
      </c>
      <c r="C3551" s="9">
        <v>-0.79404471972718682</v>
      </c>
      <c r="D3551" s="9">
        <v>-0.25385050440261442</v>
      </c>
      <c r="E3551" s="9">
        <v>-0.42618367650980077</v>
      </c>
      <c r="F3551" s="9">
        <v>-0.67271379544020171</v>
      </c>
      <c r="G3551" s="9">
        <v>-2.0646765594962244E-2</v>
      </c>
      <c r="H3551" s="9">
        <v>0.33935237953893127</v>
      </c>
    </row>
    <row r="3552" spans="2:21" x14ac:dyDescent="0.35">
      <c r="B3552" s="8" t="s">
        <v>25</v>
      </c>
      <c r="C3552" s="10">
        <v>0.28135442824979062</v>
      </c>
      <c r="D3552" s="10">
        <v>-0.65320068815794674</v>
      </c>
      <c r="E3552" s="10">
        <v>1.5946103228749378</v>
      </c>
      <c r="F3552" s="10">
        <v>0.31905854298021014</v>
      </c>
      <c r="G3552" s="10">
        <v>0.90841051154256258</v>
      </c>
      <c r="H3552" s="10">
        <v>1.2794562234339883</v>
      </c>
    </row>
    <row r="3553" spans="2:8" x14ac:dyDescent="0.35">
      <c r="B3553" s="8" t="s">
        <v>26</v>
      </c>
      <c r="C3553" s="9">
        <v>-0.79404471972718682</v>
      </c>
      <c r="D3553" s="9">
        <v>-0.25385050440261442</v>
      </c>
      <c r="E3553" s="9">
        <v>-0.45700032084135433</v>
      </c>
      <c r="F3553" s="9">
        <v>-1.6644861338606134</v>
      </c>
      <c r="G3553" s="9">
        <v>-1.2742655369290026</v>
      </c>
      <c r="H3553" s="9">
        <v>-1.3198689120524225</v>
      </c>
    </row>
    <row r="3554" spans="2:8" x14ac:dyDescent="0.35">
      <c r="B3554" s="8" t="s">
        <v>27</v>
      </c>
      <c r="C3554" s="10">
        <v>-1.3317442937156756</v>
      </c>
      <c r="D3554" s="10">
        <v>-1.4519010556686112</v>
      </c>
      <c r="E3554" s="10">
        <v>-6.8706834071558384E-3</v>
      </c>
      <c r="F3554" s="10">
        <v>0.31905854298021014</v>
      </c>
      <c r="G3554" s="10">
        <v>8.8892738696361634E-2</v>
      </c>
      <c r="H3554" s="10">
        <v>0.7988290449026908</v>
      </c>
    </row>
    <row r="3555" spans="2:8" x14ac:dyDescent="0.35">
      <c r="B3555" s="8" t="s">
        <v>28</v>
      </c>
      <c r="C3555" s="9">
        <v>-0.79404471972718682</v>
      </c>
      <c r="D3555" s="9">
        <v>-1.052550871913279</v>
      </c>
      <c r="E3555" s="9">
        <v>-0.4602009568192944</v>
      </c>
      <c r="F3555" s="9">
        <v>-1.6644861338606134</v>
      </c>
      <c r="G3555" s="9">
        <v>0.38099808347322539</v>
      </c>
      <c r="H3555" s="9">
        <v>9.7944798212892537E-2</v>
      </c>
    </row>
    <row r="3556" spans="2:8" x14ac:dyDescent="0.35">
      <c r="B3556" s="8" t="s">
        <v>29</v>
      </c>
      <c r="C3556" s="10">
        <v>-0.79404471972718682</v>
      </c>
      <c r="D3556" s="10">
        <v>-0.25385050440261442</v>
      </c>
      <c r="E3556" s="10">
        <v>-0.41381082721892171</v>
      </c>
      <c r="F3556" s="10">
        <v>-0.67271379544020171</v>
      </c>
      <c r="G3556" s="10">
        <v>0.71367361502465354</v>
      </c>
      <c r="H3556" s="10">
        <v>0.48594731563117827</v>
      </c>
    </row>
    <row r="3557" spans="2:8" x14ac:dyDescent="0.35">
      <c r="B3557" s="8" t="s">
        <v>30</v>
      </c>
      <c r="C3557" s="9">
        <v>0.28135442824979062</v>
      </c>
      <c r="D3557" s="9">
        <v>0.94420004686338244</v>
      </c>
      <c r="E3557" s="9">
        <v>1.1979461186882465</v>
      </c>
      <c r="F3557" s="9">
        <v>2.3026032198210338</v>
      </c>
      <c r="G3557" s="9">
        <v>0.42968230760270265</v>
      </c>
      <c r="H3557" s="9">
        <v>0.66098604529356297</v>
      </c>
    </row>
    <row r="3558" spans="2:8" x14ac:dyDescent="0.35">
      <c r="B3558" s="8" t="s">
        <v>31</v>
      </c>
      <c r="C3558" s="10">
        <v>1.8944531502152568</v>
      </c>
      <c r="D3558" s="10">
        <v>0.94420004686338244</v>
      </c>
      <c r="E3558" s="10">
        <v>4.6005199498821074</v>
      </c>
      <c r="F3558" s="10">
        <v>2.3026032198210338</v>
      </c>
      <c r="G3558" s="10">
        <v>0.85972628741308554</v>
      </c>
      <c r="H3558" s="10">
        <v>1.4464723446535137</v>
      </c>
    </row>
    <row r="3559" spans="2:8" x14ac:dyDescent="0.35">
      <c r="B3559" s="8" t="s">
        <v>32</v>
      </c>
      <c r="C3559" s="9">
        <v>0.8190540022382794</v>
      </c>
      <c r="D3559" s="9">
        <v>0.14549967935271788</v>
      </c>
      <c r="E3559" s="9">
        <v>0.22741047623280108</v>
      </c>
      <c r="F3559" s="9">
        <v>1.310830881400622</v>
      </c>
      <c r="G3559" s="9">
        <v>0.10917783208364386</v>
      </c>
      <c r="H3559" s="9">
        <v>0.71933228851435793</v>
      </c>
    </row>
    <row r="3560" spans="2:8" x14ac:dyDescent="0.35">
      <c r="B3560" s="8" t="s">
        <v>33</v>
      </c>
      <c r="C3560" s="10">
        <v>-0.2563451457386981</v>
      </c>
      <c r="D3560" s="10">
        <v>-0.65320068815794674</v>
      </c>
      <c r="E3560" s="10">
        <v>-0.45644369779941629</v>
      </c>
      <c r="F3560" s="10">
        <v>-0.67271379544020171</v>
      </c>
      <c r="G3560" s="10">
        <v>-3.6874840304788048E-2</v>
      </c>
      <c r="H3560" s="10">
        <v>0.251833014707739</v>
      </c>
    </row>
    <row r="3561" spans="2:8" x14ac:dyDescent="0.35">
      <c r="B3561" s="8" t="s">
        <v>34</v>
      </c>
      <c r="C3561" s="9">
        <v>1.3567535762267682</v>
      </c>
      <c r="D3561" s="9">
        <v>0.54484986310805017</v>
      </c>
      <c r="E3561" s="9">
        <v>-0.46986587593692164</v>
      </c>
      <c r="F3561" s="9">
        <v>1.310830881400622</v>
      </c>
      <c r="G3561" s="9">
        <v>0.1416339815032954</v>
      </c>
      <c r="H3561" s="9">
        <v>0.21171997249344252</v>
      </c>
    </row>
    <row r="3562" spans="2:8" x14ac:dyDescent="0.35">
      <c r="B3562" s="8" t="s">
        <v>35</v>
      </c>
      <c r="C3562" s="10">
        <v>-1.3317442937156756</v>
      </c>
      <c r="D3562" s="10">
        <v>-1.4519010556686112</v>
      </c>
      <c r="E3562" s="10">
        <v>-0.45411119505893988</v>
      </c>
      <c r="F3562" s="10">
        <v>0.31905854298021014</v>
      </c>
      <c r="G3562" s="10">
        <v>-2.1546385899370502</v>
      </c>
      <c r="H3562" s="10">
        <v>-5.4165045141924812</v>
      </c>
    </row>
    <row r="3563" spans="2:8" x14ac:dyDescent="0.35">
      <c r="B3563" s="8" t="s">
        <v>36</v>
      </c>
      <c r="C3563" s="9">
        <v>0.8190540022382794</v>
      </c>
      <c r="D3563" s="9">
        <v>-0.25385050440261442</v>
      </c>
      <c r="E3563" s="9">
        <v>-0.35658639924860602</v>
      </c>
      <c r="F3563" s="9">
        <v>0.31905854298021014</v>
      </c>
      <c r="G3563" s="9">
        <v>2.0930599653598438</v>
      </c>
      <c r="H3563" s="9">
        <v>0.93521338843129875</v>
      </c>
    </row>
    <row r="3564" spans="2:8" x14ac:dyDescent="0.35">
      <c r="B3564" s="8" t="s">
        <v>37</v>
      </c>
      <c r="C3564" s="10">
        <v>-0.79404471972718682</v>
      </c>
      <c r="D3564" s="10">
        <v>-1.052550871913279</v>
      </c>
      <c r="E3564" s="10">
        <v>-0.46098231514039811</v>
      </c>
      <c r="F3564" s="10">
        <v>-0.67271379544020171</v>
      </c>
      <c r="G3564" s="10">
        <v>-2.4703784272418729E-2</v>
      </c>
      <c r="H3564" s="10">
        <v>8.1170253286914046E-2</v>
      </c>
    </row>
    <row r="3565" spans="2:8" x14ac:dyDescent="0.35">
      <c r="B3565" s="8" t="s">
        <v>38</v>
      </c>
      <c r="C3565" s="9">
        <v>-0.2563451457386981</v>
      </c>
      <c r="D3565" s="9">
        <v>0.54484986310805017</v>
      </c>
      <c r="E3565" s="9">
        <v>0.18260722899590698</v>
      </c>
      <c r="F3565" s="9">
        <v>0.31905854298021014</v>
      </c>
      <c r="G3565" s="9">
        <v>0.31202876595646589</v>
      </c>
      <c r="H3565" s="9">
        <v>1.046800578591069</v>
      </c>
    </row>
    <row r="3566" spans="2:8" x14ac:dyDescent="0.35">
      <c r="B3566" s="8" t="s">
        <v>39</v>
      </c>
      <c r="C3566" s="10">
        <v>-0.2563451457386981</v>
      </c>
      <c r="D3566" s="10">
        <v>-0.25385050440261442</v>
      </c>
      <c r="E3566" s="10">
        <v>-0.30172621445314951</v>
      </c>
      <c r="F3566" s="10">
        <v>0.31905854298021014</v>
      </c>
      <c r="G3566" s="10">
        <v>0.52299373718420084</v>
      </c>
      <c r="H3566" s="10">
        <v>0.73100153715851679</v>
      </c>
    </row>
    <row r="3567" spans="2:8" x14ac:dyDescent="0.35">
      <c r="B3567" s="8" t="s">
        <v>40</v>
      </c>
      <c r="C3567" s="9">
        <v>0.8190540022382794</v>
      </c>
      <c r="D3567" s="9">
        <v>0.14549967935271788</v>
      </c>
      <c r="E3567" s="9">
        <v>-0.34116866907754967</v>
      </c>
      <c r="F3567" s="9">
        <v>0.31905854298021014</v>
      </c>
      <c r="G3567" s="9">
        <v>-9.3673101789178204E-2</v>
      </c>
      <c r="H3567" s="9">
        <v>0.17087760223888618</v>
      </c>
    </row>
    <row r="3568" spans="2:8" x14ac:dyDescent="0.35">
      <c r="B3568" s="8" t="s">
        <v>41</v>
      </c>
      <c r="C3568" s="10">
        <v>-0.79404471972718682</v>
      </c>
      <c r="D3568" s="10">
        <v>-0.65320068815794674</v>
      </c>
      <c r="E3568" s="10">
        <v>-0.45509446603650527</v>
      </c>
      <c r="F3568" s="10">
        <v>-0.67271379544020171</v>
      </c>
      <c r="G3568" s="10">
        <v>-4.4988877659700881E-2</v>
      </c>
      <c r="H3568" s="10">
        <v>7.9711597206394189E-2</v>
      </c>
    </row>
    <row r="3569" spans="2:8" x14ac:dyDescent="0.35">
      <c r="B3569" s="8" t="s">
        <v>42</v>
      </c>
      <c r="C3569" s="9">
        <v>-0.79404471972718682</v>
      </c>
      <c r="D3569" s="9">
        <v>-1.052550871913279</v>
      </c>
      <c r="E3569" s="9">
        <v>-0.43836803281227826</v>
      </c>
      <c r="F3569" s="9">
        <v>-0.67271379544020171</v>
      </c>
      <c r="G3569" s="9">
        <v>2.8037458534515038E-2</v>
      </c>
      <c r="H3569" s="9">
        <v>0.13732851238692909</v>
      </c>
    </row>
    <row r="3570" spans="2:8" x14ac:dyDescent="0.35">
      <c r="B3570" s="8" t="s">
        <v>43</v>
      </c>
      <c r="C3570" s="10">
        <v>1.8944531502152568</v>
      </c>
      <c r="D3570" s="10">
        <v>0.94420004686338244</v>
      </c>
      <c r="E3570" s="10">
        <v>0.87394823836419844</v>
      </c>
      <c r="F3570" s="10">
        <v>1.310830881400622</v>
      </c>
      <c r="G3570" s="10">
        <v>-0.29246701698454386</v>
      </c>
      <c r="H3570" s="10">
        <v>-0.20545566653524069</v>
      </c>
    </row>
    <row r="3571" spans="2:8" x14ac:dyDescent="0.35">
      <c r="B3571" s="8" t="s">
        <v>44</v>
      </c>
      <c r="C3571" s="9">
        <v>0.8190540022382794</v>
      </c>
      <c r="D3571" s="9">
        <v>0.14549967935271788</v>
      </c>
      <c r="E3571" s="9">
        <v>6.174240050508331</v>
      </c>
      <c r="F3571" s="9">
        <v>0.31905854298021014</v>
      </c>
      <c r="G3571" s="9">
        <v>-5.7159933692070237E-2</v>
      </c>
      <c r="H3571" s="9">
        <v>0.24308107822461975</v>
      </c>
    </row>
    <row r="3572" spans="2:8" x14ac:dyDescent="0.35">
      <c r="B3572" s="8" t="s">
        <v>45</v>
      </c>
      <c r="C3572" s="10">
        <v>1.8944531502152568</v>
      </c>
      <c r="D3572" s="10">
        <v>0.94420004686338244</v>
      </c>
      <c r="E3572" s="10">
        <v>0.15781319897160634</v>
      </c>
      <c r="F3572" s="10">
        <v>1.310830881400622</v>
      </c>
      <c r="G3572" s="10">
        <v>-0.31275211037182604</v>
      </c>
      <c r="H3572" s="10">
        <v>-0.21420760301835992</v>
      </c>
    </row>
    <row r="3573" spans="2:8" x14ac:dyDescent="0.35">
      <c r="B3573" s="8" t="s">
        <v>46</v>
      </c>
      <c r="C3573" s="9">
        <v>-0.79404471972718682</v>
      </c>
      <c r="D3573" s="9">
        <v>0.94420004686338244</v>
      </c>
      <c r="E3573" s="9">
        <v>-0.30217325018617885</v>
      </c>
      <c r="F3573" s="9">
        <v>-0.67271379544020171</v>
      </c>
      <c r="G3573" s="9">
        <v>-6.1216952369526692E-2</v>
      </c>
      <c r="H3573" s="9">
        <v>8.0440925246654083E-2</v>
      </c>
    </row>
    <row r="3574" spans="2:8" x14ac:dyDescent="0.35">
      <c r="B3574" s="8" t="s">
        <v>47</v>
      </c>
      <c r="C3574" s="10">
        <v>0.8190540022382794</v>
      </c>
      <c r="D3574" s="10">
        <v>0.14549967935271788</v>
      </c>
      <c r="E3574" s="10">
        <v>0.22741047623280108</v>
      </c>
      <c r="F3574" s="10">
        <v>0.31905854298021014</v>
      </c>
      <c r="G3574" s="10">
        <v>0.51893671850674439</v>
      </c>
      <c r="H3574" s="10">
        <v>0.66827932569616233</v>
      </c>
    </row>
    <row r="3575" spans="2:8" x14ac:dyDescent="0.35">
      <c r="B3575" s="8" t="s">
        <v>48</v>
      </c>
      <c r="C3575" s="9">
        <v>-0.2563451457386981</v>
      </c>
      <c r="D3575" s="9">
        <v>-0.25385050440261442</v>
      </c>
      <c r="E3575" s="9">
        <v>-0.42165804034181137</v>
      </c>
      <c r="F3575" s="9">
        <v>-0.67271379544020171</v>
      </c>
      <c r="G3575" s="9">
        <v>-0.19509856872558926</v>
      </c>
      <c r="H3575" s="9">
        <v>3.9598554992097683E-2</v>
      </c>
    </row>
    <row r="3576" spans="2:8" x14ac:dyDescent="0.35">
      <c r="B3576" s="8" t="s">
        <v>49</v>
      </c>
      <c r="C3576" s="10">
        <v>-0.79404471972718682</v>
      </c>
      <c r="D3576" s="10">
        <v>-1.052550871913279</v>
      </c>
      <c r="E3576" s="10">
        <v>-0.46052152777479549</v>
      </c>
      <c r="F3576" s="10">
        <v>-0.67271379544020171</v>
      </c>
      <c r="G3576" s="10">
        <v>-6.1216952369526692E-2</v>
      </c>
      <c r="H3576" s="10">
        <v>-7.4905947328712211E-2</v>
      </c>
    </row>
    <row r="3577" spans="2:8" x14ac:dyDescent="0.35">
      <c r="B3577" s="8" t="s">
        <v>50</v>
      </c>
      <c r="C3577" s="9">
        <v>0.8190540022382794</v>
      </c>
      <c r="D3577" s="9">
        <v>-0.25385050440261442</v>
      </c>
      <c r="E3577" s="9">
        <v>-0.41460190015997644</v>
      </c>
      <c r="F3577" s="9">
        <v>-1.6644861338606134</v>
      </c>
      <c r="G3577" s="9">
        <v>0.35259895273103031</v>
      </c>
      <c r="H3577" s="9">
        <v>0.36706684506880882</v>
      </c>
    </row>
    <row r="3578" spans="2:8" x14ac:dyDescent="0.35">
      <c r="B3578" s="8" t="s">
        <v>51</v>
      </c>
      <c r="C3578" s="10">
        <v>-0.79404471972718682</v>
      </c>
      <c r="D3578" s="10">
        <v>-0.65320068815794674</v>
      </c>
      <c r="E3578" s="10">
        <v>-0.45953237186412321</v>
      </c>
      <c r="F3578" s="10">
        <v>-0.67271379544020171</v>
      </c>
      <c r="G3578" s="10">
        <v>0.20654628034259842</v>
      </c>
      <c r="H3578" s="10">
        <v>0.40790921532336516</v>
      </c>
    </row>
    <row r="3579" spans="2:8" x14ac:dyDescent="0.35">
      <c r="B3579" s="8" t="s">
        <v>52</v>
      </c>
      <c r="C3579" s="9">
        <v>0.8190540022382794</v>
      </c>
      <c r="D3579" s="9">
        <v>0.54484986310805017</v>
      </c>
      <c r="E3579" s="9">
        <v>-0.40295388517344083</v>
      </c>
      <c r="F3579" s="9">
        <v>0.31905854298021014</v>
      </c>
      <c r="G3579" s="9">
        <v>-0.24783981153252296</v>
      </c>
      <c r="H3579" s="9">
        <v>-0.12450025406638782</v>
      </c>
    </row>
    <row r="3580" spans="2:8" x14ac:dyDescent="0.35">
      <c r="B3580" s="8" t="s">
        <v>53</v>
      </c>
      <c r="C3580" s="10">
        <v>1.3567535762267682</v>
      </c>
      <c r="D3580" s="10">
        <v>0.94420004686338244</v>
      </c>
      <c r="E3580" s="10">
        <v>-0.25480843649453244</v>
      </c>
      <c r="F3580" s="10">
        <v>-0.67271379544020171</v>
      </c>
      <c r="G3580" s="10">
        <v>0.26740156050444502</v>
      </c>
      <c r="H3580" s="10">
        <v>0.97678508672611519</v>
      </c>
    </row>
    <row r="3581" spans="2:8" x14ac:dyDescent="0.35">
      <c r="B3581" s="8" t="s">
        <v>54</v>
      </c>
      <c r="C3581" s="9">
        <v>-0.79404471972718682</v>
      </c>
      <c r="D3581" s="9">
        <v>-0.25385050440261442</v>
      </c>
      <c r="E3581" s="9">
        <v>-0.423316010918946</v>
      </c>
      <c r="F3581" s="9">
        <v>-0.67271379544020171</v>
      </c>
      <c r="G3581" s="9">
        <v>-8.9616083111721784E-2</v>
      </c>
      <c r="H3581" s="9">
        <v>5.7831755998596093E-2</v>
      </c>
    </row>
    <row r="3582" spans="2:8" x14ac:dyDescent="0.35">
      <c r="B3582" s="8" t="s">
        <v>55</v>
      </c>
      <c r="C3582" s="10">
        <v>-0.2563451457386981</v>
      </c>
      <c r="D3582" s="10">
        <v>1.742900414374047</v>
      </c>
      <c r="E3582" s="10">
        <v>-0.23913293862991614</v>
      </c>
      <c r="F3582" s="10">
        <v>-0.67271379544020171</v>
      </c>
      <c r="G3582" s="10">
        <v>0.26740156050444502</v>
      </c>
      <c r="H3582" s="10">
        <v>0.51584976528183579</v>
      </c>
    </row>
    <row r="3583" spans="2:8" x14ac:dyDescent="0.35">
      <c r="B3583" s="8" t="s">
        <v>56</v>
      </c>
      <c r="C3583" s="9">
        <v>-1.3317442937156756</v>
      </c>
      <c r="D3583" s="9">
        <v>-1.052550871913279</v>
      </c>
      <c r="E3583" s="9">
        <v>-0.43025157292379418</v>
      </c>
      <c r="F3583" s="9">
        <v>0.31905854298021014</v>
      </c>
      <c r="G3583" s="9">
        <v>1.7644414524858716</v>
      </c>
      <c r="H3583" s="9">
        <v>0.89145370601570262</v>
      </c>
    </row>
    <row r="3584" spans="2:8" x14ac:dyDescent="0.35">
      <c r="B3584" s="8" t="s">
        <v>57</v>
      </c>
      <c r="C3584" s="10">
        <v>1.8944531502152568</v>
      </c>
      <c r="D3584" s="10">
        <v>1.742900414374047</v>
      </c>
      <c r="E3584" s="10">
        <v>0.23269471395078067</v>
      </c>
      <c r="F3584" s="10">
        <v>0.31905854298021014</v>
      </c>
      <c r="G3584" s="10">
        <v>0.17814714960040337</v>
      </c>
      <c r="H3584" s="10">
        <v>0.38311206195452735</v>
      </c>
    </row>
    <row r="3585" spans="2:8" x14ac:dyDescent="0.35">
      <c r="B3585" s="8" t="s">
        <v>58</v>
      </c>
      <c r="C3585" s="9">
        <v>-0.79404471972718682</v>
      </c>
      <c r="D3585" s="9">
        <v>-0.25385050440261442</v>
      </c>
      <c r="E3585" s="9">
        <v>-0.43757378646898237</v>
      </c>
      <c r="F3585" s="9">
        <v>-0.67271379544020171</v>
      </c>
      <c r="G3585" s="9">
        <v>-0.24783981153252296</v>
      </c>
      <c r="H3585" s="9">
        <v>-0.20326768241446089</v>
      </c>
    </row>
    <row r="3586" spans="2:8" x14ac:dyDescent="0.35">
      <c r="B3586" s="8" t="s">
        <v>59</v>
      </c>
      <c r="C3586" s="10">
        <v>0.8190540022382794</v>
      </c>
      <c r="D3586" s="10">
        <v>2.5416007818847115</v>
      </c>
      <c r="E3586" s="10">
        <v>-0.19666571111590936</v>
      </c>
      <c r="F3586" s="10">
        <v>0.31905854298021014</v>
      </c>
      <c r="G3586" s="10">
        <v>-4.4988877659700881E-2</v>
      </c>
      <c r="H3586" s="10">
        <v>0.10232076645445218</v>
      </c>
    </row>
    <row r="3587" spans="2:8" x14ac:dyDescent="0.35">
      <c r="B3587" s="8" t="s">
        <v>60</v>
      </c>
      <c r="C3587" s="9">
        <v>-0.2563451457386981</v>
      </c>
      <c r="D3587" s="9">
        <v>0.54484986310805017</v>
      </c>
      <c r="E3587" s="9">
        <v>-0.34611323752551321</v>
      </c>
      <c r="F3587" s="9">
        <v>0.31905854298021014</v>
      </c>
      <c r="G3587" s="9">
        <v>0.22683137372988063</v>
      </c>
      <c r="H3587" s="9">
        <v>0.16650163399732654</v>
      </c>
    </row>
    <row r="3588" spans="2:8" x14ac:dyDescent="0.35">
      <c r="B3588" s="8" t="s">
        <v>61</v>
      </c>
      <c r="C3588" s="10">
        <v>-0.2563451457386981</v>
      </c>
      <c r="D3588" s="10">
        <v>-0.65320068815794674</v>
      </c>
      <c r="E3588" s="10">
        <v>-0.11690272043994289</v>
      </c>
      <c r="F3588" s="10">
        <v>-0.67271379544020171</v>
      </c>
      <c r="G3588" s="10">
        <v>-0.45880478276025788</v>
      </c>
      <c r="H3588" s="10">
        <v>-0.38559969247944481</v>
      </c>
    </row>
    <row r="3589" spans="2:8" x14ac:dyDescent="0.35">
      <c r="B3589" s="8" t="s">
        <v>62</v>
      </c>
      <c r="C3589" s="9">
        <v>-0.2563451457386981</v>
      </c>
      <c r="D3589" s="9">
        <v>-1.052550871913279</v>
      </c>
      <c r="E3589" s="9">
        <v>-0.46448976820190918</v>
      </c>
      <c r="F3589" s="9">
        <v>1.310830881400622</v>
      </c>
      <c r="G3589" s="9">
        <v>0.86784032476799833</v>
      </c>
      <c r="H3589" s="9">
        <v>0.10815539077653168</v>
      </c>
    </row>
    <row r="3590" spans="2:8" x14ac:dyDescent="0.35">
      <c r="B3590" s="8" t="s">
        <v>63</v>
      </c>
      <c r="C3590" s="10">
        <v>-0.79404471972718682</v>
      </c>
      <c r="D3590" s="10">
        <v>-1.052550871913279</v>
      </c>
      <c r="E3590" s="10">
        <v>-0.46758653288565583</v>
      </c>
      <c r="F3590" s="10">
        <v>-0.67271379544020171</v>
      </c>
      <c r="G3590" s="10">
        <v>-0.31680912904928249</v>
      </c>
      <c r="H3590" s="10">
        <v>-0.25286198915213648</v>
      </c>
    </row>
    <row r="3591" spans="2:8" x14ac:dyDescent="0.35">
      <c r="B3591" s="8" t="s">
        <v>64</v>
      </c>
      <c r="C3591" s="9">
        <v>0.28135442824979062</v>
      </c>
      <c r="D3591" s="9">
        <v>-0.65320068815794674</v>
      </c>
      <c r="E3591" s="9">
        <v>-0.44113420273627962</v>
      </c>
      <c r="F3591" s="9">
        <v>0.31905854298021014</v>
      </c>
      <c r="G3591" s="9">
        <v>-0.24378279285506652</v>
      </c>
      <c r="H3591" s="9">
        <v>-0.13762815879106668</v>
      </c>
    </row>
    <row r="3592" spans="2:8" x14ac:dyDescent="0.35">
      <c r="B3592" s="8" t="s">
        <v>65</v>
      </c>
      <c r="C3592" s="10">
        <v>-0.79404471972718682</v>
      </c>
      <c r="D3592" s="10">
        <v>-0.65320068815794674</v>
      </c>
      <c r="E3592" s="10">
        <v>-0.44193167153823082</v>
      </c>
      <c r="F3592" s="10">
        <v>-0.67271379544020171</v>
      </c>
      <c r="G3592" s="10">
        <v>-0.33303720375910822</v>
      </c>
      <c r="H3592" s="10">
        <v>-0.2718245181988948</v>
      </c>
    </row>
    <row r="3593" spans="2:8" x14ac:dyDescent="0.35">
      <c r="B3593" s="8" t="s">
        <v>66</v>
      </c>
      <c r="C3593" s="9">
        <v>-0.79404471972718682</v>
      </c>
      <c r="D3593" s="9">
        <v>-0.25385050440261442</v>
      </c>
      <c r="E3593" s="9">
        <v>-0.4389270668601723</v>
      </c>
      <c r="F3593" s="9">
        <v>-0.67271379544020171</v>
      </c>
      <c r="G3593" s="9">
        <v>-0.33709422243656473</v>
      </c>
      <c r="H3593" s="9">
        <v>-0.27692981448071435</v>
      </c>
    </row>
    <row r="3594" spans="2:8" x14ac:dyDescent="0.35">
      <c r="B3594" s="8" t="s">
        <v>67</v>
      </c>
      <c r="C3594" s="10">
        <v>-0.79404471972718682</v>
      </c>
      <c r="D3594" s="10">
        <v>-0.25385050440261442</v>
      </c>
      <c r="E3594" s="10">
        <v>-0.40144603316846639</v>
      </c>
      <c r="F3594" s="10">
        <v>-0.67271379544020171</v>
      </c>
      <c r="G3594" s="10">
        <v>-7.7445027079352427E-2</v>
      </c>
      <c r="H3594" s="10">
        <v>0.26058495119085823</v>
      </c>
    </row>
    <row r="3595" spans="2:8" x14ac:dyDescent="0.35">
      <c r="B3595" s="8" t="s">
        <v>68</v>
      </c>
      <c r="C3595" s="9">
        <v>0.28135442824979062</v>
      </c>
      <c r="D3595" s="9">
        <v>2.1422505981293791</v>
      </c>
      <c r="E3595" s="9">
        <v>1.4859854057606772</v>
      </c>
      <c r="F3595" s="9">
        <v>0.31905854298021014</v>
      </c>
      <c r="G3595" s="9">
        <v>0.94898069831712706</v>
      </c>
      <c r="H3595" s="9">
        <v>1.1744329856365576</v>
      </c>
    </row>
    <row r="3596" spans="2:8" x14ac:dyDescent="0.35">
      <c r="B3596" s="8" t="s">
        <v>69</v>
      </c>
      <c r="C3596" s="10">
        <v>-0.79404471972718682</v>
      </c>
      <c r="D3596" s="10">
        <v>-0.25385050440261442</v>
      </c>
      <c r="E3596" s="10">
        <v>-0.4601184369306387</v>
      </c>
      <c r="F3596" s="10">
        <v>-1.6644861338606134</v>
      </c>
      <c r="G3596" s="10">
        <v>-0.22755471814524075</v>
      </c>
      <c r="H3596" s="10">
        <v>-0.17847052904562305</v>
      </c>
    </row>
    <row r="3597" spans="2:8" x14ac:dyDescent="0.35">
      <c r="B3597" s="8" t="s">
        <v>70</v>
      </c>
      <c r="C3597" s="9">
        <v>-1.3317442937156756</v>
      </c>
      <c r="D3597" s="9">
        <v>-1.4519010556686112</v>
      </c>
      <c r="E3597" s="9">
        <v>0.10914394138683185</v>
      </c>
      <c r="F3597" s="9">
        <v>0.31905854298021014</v>
      </c>
      <c r="G3597" s="9">
        <v>-0.28840999830708741</v>
      </c>
      <c r="H3597" s="9">
        <v>-0.10407906893910963</v>
      </c>
    </row>
    <row r="3598" spans="2:8" x14ac:dyDescent="0.35">
      <c r="B3598" s="8" t="s">
        <v>71</v>
      </c>
      <c r="C3598" s="10">
        <v>-0.79404471972718682</v>
      </c>
      <c r="D3598" s="10">
        <v>-1.052550871913279</v>
      </c>
      <c r="E3598" s="10">
        <v>-0.46790982190482261</v>
      </c>
      <c r="F3598" s="10">
        <v>-1.6644861338606134</v>
      </c>
      <c r="G3598" s="10">
        <v>0.27145857918190142</v>
      </c>
      <c r="H3598" s="10">
        <v>4.1786539112877503E-2</v>
      </c>
    </row>
    <row r="3599" spans="2:8" x14ac:dyDescent="0.35">
      <c r="B3599" s="8" t="s">
        <v>72</v>
      </c>
      <c r="C3599" s="9">
        <v>-0.2563451457386981</v>
      </c>
      <c r="D3599" s="9">
        <v>-0.25385050440261442</v>
      </c>
      <c r="E3599" s="9">
        <v>-0.41333556803392046</v>
      </c>
      <c r="F3599" s="9">
        <v>-0.67271379544020171</v>
      </c>
      <c r="G3599" s="9">
        <v>0.36071299008594315</v>
      </c>
      <c r="H3599" s="9">
        <v>0.21390795661422229</v>
      </c>
    </row>
    <row r="3600" spans="2:8" x14ac:dyDescent="0.35">
      <c r="B3600" s="8" t="s">
        <v>73</v>
      </c>
      <c r="C3600" s="10">
        <v>0.28135442824979062</v>
      </c>
      <c r="D3600" s="10">
        <v>0.94420004686338244</v>
      </c>
      <c r="E3600" s="10">
        <v>1.2605192262999316</v>
      </c>
      <c r="F3600" s="10">
        <v>2.3026032198210338</v>
      </c>
      <c r="G3600" s="10">
        <v>0.46213845702235429</v>
      </c>
      <c r="H3600" s="10">
        <v>0.69599379122603988</v>
      </c>
    </row>
    <row r="3601" spans="2:8" x14ac:dyDescent="0.35">
      <c r="B3601" s="8" t="s">
        <v>74</v>
      </c>
      <c r="C3601" s="9">
        <v>2.4321527242037453</v>
      </c>
      <c r="D3601" s="9">
        <v>1.3435502306187148</v>
      </c>
      <c r="E3601" s="9">
        <v>4.1891710424029212</v>
      </c>
      <c r="F3601" s="9">
        <v>2.3026032198210338</v>
      </c>
      <c r="G3601" s="9">
        <v>0.7623578391541308</v>
      </c>
      <c r="H3601" s="9">
        <v>1.1591170967910991</v>
      </c>
    </row>
    <row r="3602" spans="2:8" x14ac:dyDescent="0.35">
      <c r="B3602" s="8" t="s">
        <v>75</v>
      </c>
      <c r="C3602" s="10">
        <v>0.28135442824979062</v>
      </c>
      <c r="D3602" s="10">
        <v>0.54484986310805017</v>
      </c>
      <c r="E3602" s="10">
        <v>0.39259123636220611</v>
      </c>
      <c r="F3602" s="10">
        <v>1.310830881400622</v>
      </c>
      <c r="G3602" s="10">
        <v>0.18626118695531621</v>
      </c>
      <c r="H3602" s="10">
        <v>0.84331805535854687</v>
      </c>
    </row>
    <row r="3603" spans="2:8" x14ac:dyDescent="0.35">
      <c r="B3603" s="8" t="s">
        <v>76</v>
      </c>
      <c r="C3603" s="9">
        <v>-0.2563451457386981</v>
      </c>
      <c r="D3603" s="9">
        <v>-0.65320068815794674</v>
      </c>
      <c r="E3603" s="9">
        <v>-0.45148683544351798</v>
      </c>
      <c r="F3603" s="9">
        <v>-0.67271379544020171</v>
      </c>
      <c r="G3603" s="9">
        <v>0.3647700087633996</v>
      </c>
      <c r="H3603" s="9">
        <v>0.66827932569616233</v>
      </c>
    </row>
    <row r="3604" spans="2:8" x14ac:dyDescent="0.35">
      <c r="B3604" s="8" t="s">
        <v>77</v>
      </c>
      <c r="C3604" s="10">
        <v>0.8190540022382794</v>
      </c>
      <c r="D3604" s="10">
        <v>0.54484986310805017</v>
      </c>
      <c r="E3604" s="10">
        <v>-0.46933273984947582</v>
      </c>
      <c r="F3604" s="10">
        <v>0.31905854298021014</v>
      </c>
      <c r="G3604" s="10">
        <v>0.23088839240733705</v>
      </c>
      <c r="H3604" s="10">
        <v>0.24235175018435978</v>
      </c>
    </row>
    <row r="3605" spans="2:8" x14ac:dyDescent="0.35">
      <c r="B3605" s="8" t="s">
        <v>78</v>
      </c>
      <c r="C3605" s="9">
        <v>-1.3317442937156756</v>
      </c>
      <c r="D3605" s="9">
        <v>-1.4519010556686112</v>
      </c>
      <c r="E3605" s="9">
        <v>-0.45997541008742943</v>
      </c>
      <c r="F3605" s="9">
        <v>0.31905854298021014</v>
      </c>
      <c r="G3605" s="9">
        <v>-3.2946608383023102</v>
      </c>
      <c r="H3605" s="9">
        <v>-5.3428423821262276</v>
      </c>
    </row>
    <row r="3606" spans="2:8" x14ac:dyDescent="0.35">
      <c r="B3606" s="8" t="s">
        <v>79</v>
      </c>
      <c r="C3606" s="10">
        <v>0.8190540022382794</v>
      </c>
      <c r="D3606" s="10">
        <v>-0.25385050440261442</v>
      </c>
      <c r="E3606" s="10">
        <v>-0.32177165013716114</v>
      </c>
      <c r="F3606" s="10">
        <v>0.31905854298021014</v>
      </c>
      <c r="G3606" s="10">
        <v>2.3080819552650351</v>
      </c>
      <c r="H3606" s="10">
        <v>1.0927482451274448</v>
      </c>
    </row>
    <row r="3607" spans="2:8" x14ac:dyDescent="0.35">
      <c r="B3607" s="8" t="s">
        <v>80</v>
      </c>
      <c r="C3607" s="9">
        <v>-0.79404471972718682</v>
      </c>
      <c r="D3607" s="9">
        <v>-1.052550871913279</v>
      </c>
      <c r="E3607" s="9">
        <v>-0.45736551219013466</v>
      </c>
      <c r="F3607" s="9">
        <v>-0.67271379544020171</v>
      </c>
      <c r="G3607" s="9">
        <v>-3.2817821627331559E-2</v>
      </c>
      <c r="H3607" s="9">
        <v>1.6989385744039687E-2</v>
      </c>
    </row>
    <row r="3608" spans="2:8" x14ac:dyDescent="0.35">
      <c r="B3608" s="8" t="s">
        <v>81</v>
      </c>
      <c r="C3608" s="10">
        <v>0.28135442824979062</v>
      </c>
      <c r="D3608" s="10">
        <v>0.54484986310805017</v>
      </c>
      <c r="E3608" s="10">
        <v>0.31641282767480811</v>
      </c>
      <c r="F3608" s="10">
        <v>0.31905854298021014</v>
      </c>
      <c r="G3608" s="10">
        <v>0.12540590679346961</v>
      </c>
      <c r="H3608" s="10">
        <v>0.65588074901174342</v>
      </c>
    </row>
    <row r="3609" spans="2:8" x14ac:dyDescent="0.35">
      <c r="B3609" s="8" t="s">
        <v>82</v>
      </c>
      <c r="C3609" s="9">
        <v>0.28135442824979062</v>
      </c>
      <c r="D3609" s="9">
        <v>-0.65320068815794674</v>
      </c>
      <c r="E3609" s="9">
        <v>-0.22204201038411198</v>
      </c>
      <c r="F3609" s="9">
        <v>0.31905854298021014</v>
      </c>
      <c r="G3609" s="9">
        <v>0.60819112941078612</v>
      </c>
      <c r="H3609" s="9">
        <v>0.79591173274165095</v>
      </c>
    </row>
    <row r="3610" spans="2:8" x14ac:dyDescent="0.35">
      <c r="B3610" s="8" t="s">
        <v>83</v>
      </c>
      <c r="C3610" s="10">
        <v>0.8190540022382794</v>
      </c>
      <c r="D3610" s="10">
        <v>0.14549967935271788</v>
      </c>
      <c r="E3610" s="10">
        <v>-0.3327589980751553</v>
      </c>
      <c r="F3610" s="10">
        <v>0.31905854298021014</v>
      </c>
      <c r="G3610" s="10">
        <v>-1.416261190639978</v>
      </c>
      <c r="H3610" s="10">
        <v>-1.9222938733071295</v>
      </c>
    </row>
    <row r="3611" spans="2:8" x14ac:dyDescent="0.35">
      <c r="B3611" s="8" t="s">
        <v>84</v>
      </c>
      <c r="C3611" s="9">
        <v>-0.79404471972718682</v>
      </c>
      <c r="D3611" s="9">
        <v>-0.65320068815794674</v>
      </c>
      <c r="E3611" s="9">
        <v>-0.45414367378832843</v>
      </c>
      <c r="F3611" s="9">
        <v>-0.67271379544020171</v>
      </c>
      <c r="G3611" s="9">
        <v>0.14569100018075182</v>
      </c>
      <c r="H3611" s="9">
        <v>0.19275744344668416</v>
      </c>
    </row>
    <row r="3612" spans="2:8" x14ac:dyDescent="0.35">
      <c r="B3612" s="8" t="s">
        <v>85</v>
      </c>
      <c r="C3612" s="10">
        <v>-0.79404471972718682</v>
      </c>
      <c r="D3612" s="10">
        <v>-1.052550871913279</v>
      </c>
      <c r="E3612" s="10">
        <v>-0.4325306081601577</v>
      </c>
      <c r="F3612" s="10">
        <v>-0.67271379544020171</v>
      </c>
      <c r="G3612" s="10">
        <v>0.10106379472873096</v>
      </c>
      <c r="H3612" s="10">
        <v>0.13878716846744896</v>
      </c>
    </row>
    <row r="3613" spans="2:8" x14ac:dyDescent="0.35">
      <c r="B3613" s="8" t="s">
        <v>86</v>
      </c>
      <c r="C3613" s="9">
        <v>1.8944531502152568</v>
      </c>
      <c r="D3613" s="9">
        <v>1.742900414374047</v>
      </c>
      <c r="E3613" s="9">
        <v>0.94062951859199595</v>
      </c>
      <c r="F3613" s="9">
        <v>1.310830881400622</v>
      </c>
      <c r="G3613" s="9">
        <v>-1.2532728240049409E-2</v>
      </c>
      <c r="H3613" s="9">
        <v>0.16796029007784635</v>
      </c>
    </row>
    <row r="3614" spans="2:8" x14ac:dyDescent="0.35">
      <c r="B3614" s="8" t="s">
        <v>87</v>
      </c>
      <c r="C3614" s="10">
        <v>0.8190540022382794</v>
      </c>
      <c r="D3614" s="10">
        <v>0.94420004686338244</v>
      </c>
      <c r="E3614" s="10">
        <v>5.4492684123708859</v>
      </c>
      <c r="F3614" s="10">
        <v>0.31905854298021014</v>
      </c>
      <c r="G3614" s="10">
        <v>0.11729186943855677</v>
      </c>
      <c r="H3614" s="10">
        <v>0.50272186055715695</v>
      </c>
    </row>
    <row r="3615" spans="2:8" x14ac:dyDescent="0.35">
      <c r="B3615" s="8" t="s">
        <v>88</v>
      </c>
      <c r="C3615" s="9">
        <v>1.8944531502152568</v>
      </c>
      <c r="D3615" s="9">
        <v>1.742900414374047</v>
      </c>
      <c r="E3615" s="9">
        <v>-0.13912712876906747</v>
      </c>
      <c r="F3615" s="9">
        <v>1.310830881400622</v>
      </c>
      <c r="G3615" s="9">
        <v>-1.8747043011925555</v>
      </c>
      <c r="H3615" s="9">
        <v>-2.7967581935787922</v>
      </c>
    </row>
    <row r="3616" spans="2:8" x14ac:dyDescent="0.35">
      <c r="B3616" s="8" t="s">
        <v>89</v>
      </c>
      <c r="C3616" s="10">
        <v>-0.79404471972718682</v>
      </c>
      <c r="D3616" s="10">
        <v>0.94420004686338244</v>
      </c>
      <c r="E3616" s="10">
        <v>-0.25384180764368253</v>
      </c>
      <c r="F3616" s="10">
        <v>-0.67271379544020171</v>
      </c>
      <c r="G3616" s="10">
        <v>0.14569100018075182</v>
      </c>
      <c r="H3616" s="10">
        <v>0.34883364406231043</v>
      </c>
    </row>
    <row r="3617" spans="2:8" x14ac:dyDescent="0.35">
      <c r="B3617" s="8" t="s">
        <v>90</v>
      </c>
      <c r="C3617" s="9">
        <v>0.28135442824979062</v>
      </c>
      <c r="D3617" s="9">
        <v>-1.052550871913279</v>
      </c>
      <c r="E3617" s="9">
        <v>0.39259123636220611</v>
      </c>
      <c r="F3617" s="9">
        <v>0.31905854298021014</v>
      </c>
      <c r="G3617" s="9">
        <v>0.45808143834489773</v>
      </c>
      <c r="H3617" s="9">
        <v>0.55377482337535233</v>
      </c>
    </row>
    <row r="3618" spans="2:8" x14ac:dyDescent="0.35">
      <c r="B3618" s="8" t="s">
        <v>91</v>
      </c>
      <c r="C3618" s="10">
        <v>-0.2563451457386981</v>
      </c>
      <c r="D3618" s="10">
        <v>-0.25385050440261442</v>
      </c>
      <c r="E3618" s="10">
        <v>-0.4145280161254189</v>
      </c>
      <c r="F3618" s="10">
        <v>-0.67271379544020171</v>
      </c>
      <c r="G3618" s="10">
        <v>-0.19915558740304565</v>
      </c>
      <c r="H3618" s="10">
        <v>-6.349111544278265E-3</v>
      </c>
    </row>
    <row r="3619" spans="2:8" x14ac:dyDescent="0.35">
      <c r="B3619" s="8" t="s">
        <v>92</v>
      </c>
      <c r="C3619" s="9">
        <v>-0.79404471972718682</v>
      </c>
      <c r="D3619" s="9">
        <v>-1.052550871913279</v>
      </c>
      <c r="E3619" s="9">
        <v>-0.45675422762385093</v>
      </c>
      <c r="F3619" s="9">
        <v>-0.67271379544020171</v>
      </c>
      <c r="G3619" s="9">
        <v>-0.1220722325313733</v>
      </c>
      <c r="H3619" s="9">
        <v>-9.75151165767702E-2</v>
      </c>
    </row>
    <row r="3620" spans="2:8" x14ac:dyDescent="0.35">
      <c r="B3620" s="8" t="s">
        <v>93</v>
      </c>
      <c r="C3620" s="10">
        <v>-0.2563451457386981</v>
      </c>
      <c r="D3620" s="10">
        <v>-0.65320068815794674</v>
      </c>
      <c r="E3620" s="10">
        <v>-0.40669659998147473</v>
      </c>
      <c r="F3620" s="10">
        <v>-1.6644861338606134</v>
      </c>
      <c r="G3620" s="10">
        <v>0.48242355040963636</v>
      </c>
      <c r="H3620" s="10">
        <v>0.32330716265321263</v>
      </c>
    </row>
    <row r="3621" spans="2:8" x14ac:dyDescent="0.35">
      <c r="B3621" s="8" t="s">
        <v>94</v>
      </c>
      <c r="C3621" s="9">
        <v>-0.79404471972718682</v>
      </c>
      <c r="D3621" s="9">
        <v>-1.052550871913279</v>
      </c>
      <c r="E3621" s="9">
        <v>-0.45063133119588017</v>
      </c>
      <c r="F3621" s="9">
        <v>-0.67271379544020171</v>
      </c>
      <c r="G3621" s="9">
        <v>-5.3102915014613783E-2</v>
      </c>
      <c r="H3621" s="9">
        <v>5.5643771877816273E-2</v>
      </c>
    </row>
    <row r="3622" spans="2:8" x14ac:dyDescent="0.35">
      <c r="B3622" s="8" t="s">
        <v>95</v>
      </c>
      <c r="C3622" s="10">
        <v>1.3567535762267682</v>
      </c>
      <c r="D3622" s="10">
        <v>0.14549967935271788</v>
      </c>
      <c r="E3622" s="10">
        <v>-0.34278777240272329</v>
      </c>
      <c r="F3622" s="10">
        <v>1.310830881400622</v>
      </c>
      <c r="G3622" s="10">
        <v>-0.25189683020997938</v>
      </c>
      <c r="H3622" s="10">
        <v>-0.16680128040146411</v>
      </c>
    </row>
    <row r="3623" spans="2:8" x14ac:dyDescent="0.35">
      <c r="B3623" s="8" t="s">
        <v>96</v>
      </c>
      <c r="C3623" s="9">
        <v>1.3567535762267682</v>
      </c>
      <c r="D3623" s="9">
        <v>0.94420004686338244</v>
      </c>
      <c r="E3623" s="9">
        <v>-0.11780490736740282</v>
      </c>
      <c r="F3623" s="9">
        <v>-0.67271379544020171</v>
      </c>
      <c r="G3623" s="9">
        <v>0.25117348579461929</v>
      </c>
      <c r="H3623" s="9">
        <v>0.7127683361520184</v>
      </c>
    </row>
    <row r="3624" spans="2:8" x14ac:dyDescent="0.35">
      <c r="B3624" s="8" t="s">
        <v>97</v>
      </c>
      <c r="C3624" s="10">
        <v>-0.79404471972718682</v>
      </c>
      <c r="D3624" s="10">
        <v>0.94420004686338244</v>
      </c>
      <c r="E3624" s="10">
        <v>-0.39388216241056567</v>
      </c>
      <c r="F3624" s="10">
        <v>-0.67271379544020171</v>
      </c>
      <c r="G3624" s="10">
        <v>-0.28435297962963091</v>
      </c>
      <c r="H3624" s="10">
        <v>-0.2302528199040785</v>
      </c>
    </row>
    <row r="3625" spans="2:8" x14ac:dyDescent="0.35">
      <c r="B3625" s="8" t="s">
        <v>98</v>
      </c>
      <c r="C3625" s="9">
        <v>-0.2563451457386981</v>
      </c>
      <c r="D3625" s="9">
        <v>0.94420004686338244</v>
      </c>
      <c r="E3625" s="9">
        <v>-0.18132853334909052</v>
      </c>
      <c r="F3625" s="9">
        <v>-0.67271379544020171</v>
      </c>
      <c r="G3625" s="9">
        <v>0.31202876595646589</v>
      </c>
      <c r="H3625" s="9">
        <v>0.39551063863894631</v>
      </c>
    </row>
    <row r="3626" spans="2:8" x14ac:dyDescent="0.35">
      <c r="B3626" s="8" t="s">
        <v>99</v>
      </c>
      <c r="C3626" s="10">
        <v>-1.3317442937156756</v>
      </c>
      <c r="D3626" s="10">
        <v>-0.65320068815794674</v>
      </c>
      <c r="E3626" s="10">
        <v>-0.43307090707210649</v>
      </c>
      <c r="F3626" s="10">
        <v>0.31905854298021014</v>
      </c>
      <c r="G3626" s="10">
        <v>2.1742003389089728</v>
      </c>
      <c r="H3626" s="10">
        <v>0.77767853173515256</v>
      </c>
    </row>
    <row r="3627" spans="2:8" x14ac:dyDescent="0.35">
      <c r="B3627" s="8" t="s">
        <v>100</v>
      </c>
      <c r="C3627" s="9">
        <v>1.8944531502152568</v>
      </c>
      <c r="D3627" s="9">
        <v>1.742900414374047</v>
      </c>
      <c r="E3627" s="9">
        <v>0.14569811737428726</v>
      </c>
      <c r="F3627" s="9">
        <v>1.310830881400622</v>
      </c>
      <c r="G3627" s="9">
        <v>0.19437522431022911</v>
      </c>
      <c r="H3627" s="9">
        <v>0.41228518356492483</v>
      </c>
    </row>
    <row r="3628" spans="2:8" x14ac:dyDescent="0.35">
      <c r="B3628" s="8" t="s">
        <v>101</v>
      </c>
      <c r="C3628" s="10">
        <v>-0.79404471972718682</v>
      </c>
      <c r="D3628" s="10">
        <v>-0.25385050440261442</v>
      </c>
      <c r="E3628" s="10">
        <v>-0.42234132682767228</v>
      </c>
      <c r="F3628" s="10">
        <v>0.31905854298021014</v>
      </c>
      <c r="G3628" s="10">
        <v>-0.20726962475795857</v>
      </c>
      <c r="H3628" s="10">
        <v>-0.13981614291184646</v>
      </c>
    </row>
    <row r="3629" spans="2:8" x14ac:dyDescent="0.35">
      <c r="B3629" s="8" t="s">
        <v>102</v>
      </c>
      <c r="C3629" s="9">
        <v>0.8190540022382794</v>
      </c>
      <c r="D3629" s="9">
        <v>2.5416007818847115</v>
      </c>
      <c r="E3629" s="9">
        <v>-0.10780029876110607</v>
      </c>
      <c r="F3629" s="9">
        <v>0.31905854298021014</v>
      </c>
      <c r="G3629" s="9">
        <v>0.14569100018075182</v>
      </c>
      <c r="H3629" s="9">
        <v>0.27006621571423733</v>
      </c>
    </row>
    <row r="3630" spans="2:8" x14ac:dyDescent="0.35">
      <c r="B3630" s="8" t="s">
        <v>103</v>
      </c>
      <c r="C3630" s="10">
        <v>-0.2563451457386981</v>
      </c>
      <c r="D3630" s="10">
        <v>0.54484986310805017</v>
      </c>
      <c r="E3630" s="10">
        <v>-0.34932726706447925</v>
      </c>
      <c r="F3630" s="10">
        <v>0.31905854298021014</v>
      </c>
      <c r="G3630" s="10">
        <v>0.22277435505242424</v>
      </c>
      <c r="H3630" s="10">
        <v>0.21390795661422229</v>
      </c>
    </row>
    <row r="3631" spans="2:8" x14ac:dyDescent="0.35">
      <c r="B3631" s="8" t="s">
        <v>104</v>
      </c>
      <c r="C3631" s="9">
        <v>0.28135442824979062</v>
      </c>
      <c r="D3631" s="9">
        <v>-0.65320068815794674</v>
      </c>
      <c r="E3631" s="9">
        <v>2.0036366763796762E-2</v>
      </c>
      <c r="F3631" s="9">
        <v>-0.67271379544020171</v>
      </c>
      <c r="G3631" s="9">
        <v>0.44996740098998489</v>
      </c>
      <c r="H3631" s="9">
        <v>0.37508945351166817</v>
      </c>
    </row>
    <row r="3632" spans="2:8" x14ac:dyDescent="0.35">
      <c r="B3632" s="8" t="s">
        <v>105</v>
      </c>
      <c r="C3632" s="10">
        <v>-0.79404471972718682</v>
      </c>
      <c r="D3632" s="10">
        <v>-1.052550871913279</v>
      </c>
      <c r="E3632" s="10">
        <v>-0.44864841293696789</v>
      </c>
      <c r="F3632" s="10">
        <v>1.310830881400622</v>
      </c>
      <c r="G3632" s="10">
        <v>0.95303771699458362</v>
      </c>
      <c r="H3632" s="10">
        <v>0.23505846978176043</v>
      </c>
    </row>
    <row r="3633" spans="2:8" x14ac:dyDescent="0.35">
      <c r="B3633" s="8" t="s">
        <v>106</v>
      </c>
      <c r="C3633" s="9">
        <v>-0.79404471972718682</v>
      </c>
      <c r="D3633" s="9">
        <v>-1.052550871913279</v>
      </c>
      <c r="E3633" s="9">
        <v>-0.46625693490131176</v>
      </c>
      <c r="F3633" s="9">
        <v>-0.67271379544020171</v>
      </c>
      <c r="G3633" s="9">
        <v>-0.22349769946778433</v>
      </c>
      <c r="H3633" s="9">
        <v>-0.15002673547548559</v>
      </c>
    </row>
    <row r="3634" spans="2:8" x14ac:dyDescent="0.35">
      <c r="B3634" s="8" t="s">
        <v>107</v>
      </c>
      <c r="C3634" s="10">
        <v>0.28135442824979062</v>
      </c>
      <c r="D3634" s="10">
        <v>-0.25385050440261442</v>
      </c>
      <c r="E3634" s="10">
        <v>-0.39835282084574658</v>
      </c>
      <c r="F3634" s="10">
        <v>0.31905854298021014</v>
      </c>
      <c r="G3634" s="10">
        <v>4.4265533244340773E-2</v>
      </c>
      <c r="H3634" s="10">
        <v>0.24526906234539952</v>
      </c>
    </row>
    <row r="3635" spans="2:8" x14ac:dyDescent="0.35">
      <c r="B3635" s="8" t="s">
        <v>108</v>
      </c>
      <c r="C3635" s="9">
        <v>-0.79404471972718682</v>
      </c>
      <c r="D3635" s="9">
        <v>-0.65320068815794674</v>
      </c>
      <c r="E3635" s="9">
        <v>-0.44628955660747921</v>
      </c>
      <c r="F3635" s="9">
        <v>-1.6644861338606134</v>
      </c>
      <c r="G3635" s="9">
        <v>-0.45069074540534498</v>
      </c>
      <c r="H3635" s="9">
        <v>-0.42133676645218165</v>
      </c>
    </row>
    <row r="3636" spans="2:8" x14ac:dyDescent="0.35">
      <c r="B3636" s="8" t="s">
        <v>109</v>
      </c>
      <c r="C3636" s="10">
        <v>-0.79404471972718682</v>
      </c>
      <c r="D3636" s="10">
        <v>-0.65320068815794674</v>
      </c>
      <c r="E3636" s="10">
        <v>-0.38676938511639497</v>
      </c>
      <c r="F3636" s="10">
        <v>-0.67271379544020171</v>
      </c>
      <c r="G3636" s="10">
        <v>-2.7063931300711261</v>
      </c>
      <c r="H3636" s="10">
        <v>-3.5253569057984677</v>
      </c>
    </row>
    <row r="3637" spans="2:8" x14ac:dyDescent="0.35">
      <c r="B3637" s="8" t="s">
        <v>110</v>
      </c>
      <c r="C3637" s="9">
        <v>-0.79404471972718682</v>
      </c>
      <c r="D3637" s="9">
        <v>-0.25385050440261442</v>
      </c>
      <c r="E3637" s="9">
        <v>-0.39953694118803779</v>
      </c>
      <c r="F3637" s="9">
        <v>-1.6644861338606134</v>
      </c>
      <c r="G3637" s="9">
        <v>-0.13830030724119907</v>
      </c>
      <c r="H3637" s="9">
        <v>0.14680977691030822</v>
      </c>
    </row>
    <row r="3638" spans="2:8" x14ac:dyDescent="0.35">
      <c r="B3638" s="8" t="s">
        <v>111</v>
      </c>
      <c r="C3638" s="10">
        <v>0.28135442824979062</v>
      </c>
      <c r="D3638" s="10">
        <v>2.1422505981293791</v>
      </c>
      <c r="E3638" s="10">
        <v>1.92772673535867</v>
      </c>
      <c r="F3638" s="10">
        <v>0.31905854298021014</v>
      </c>
      <c r="G3638" s="10">
        <v>0.96115175434949651</v>
      </c>
      <c r="H3638" s="10">
        <v>1.080349668443026</v>
      </c>
    </row>
    <row r="3639" spans="2:8" x14ac:dyDescent="0.35">
      <c r="B3639" s="8" t="s">
        <v>112</v>
      </c>
      <c r="C3639" s="9">
        <v>-0.2563451457386981</v>
      </c>
      <c r="D3639" s="9">
        <v>-0.25385050440261442</v>
      </c>
      <c r="E3639" s="9">
        <v>-0.45054171664616594</v>
      </c>
      <c r="F3639" s="9">
        <v>-1.6644861338606134</v>
      </c>
      <c r="G3639" s="9">
        <v>-0.17887049401576346</v>
      </c>
      <c r="H3639" s="9">
        <v>-0.13106420642872724</v>
      </c>
    </row>
    <row r="3640" spans="2:8" x14ac:dyDescent="0.35">
      <c r="B3640" s="8" t="s">
        <v>113</v>
      </c>
      <c r="C3640" s="10">
        <v>-1.3317442937156756</v>
      </c>
      <c r="D3640" s="10">
        <v>-1.052550871913279</v>
      </c>
      <c r="E3640" s="10">
        <v>-1.8942941646726542E-2</v>
      </c>
      <c r="F3640" s="10">
        <v>0.31905854298021014</v>
      </c>
      <c r="G3640" s="10">
        <v>-0.31275211037182604</v>
      </c>
      <c r="H3640" s="10">
        <v>-0.16971859256250382</v>
      </c>
    </row>
    <row r="3641" spans="2:8" x14ac:dyDescent="0.35">
      <c r="B3641" s="8" t="s">
        <v>114</v>
      </c>
      <c r="C3641" s="9">
        <v>-0.79404471972718682</v>
      </c>
      <c r="D3641" s="9">
        <v>-1.052550871913279</v>
      </c>
      <c r="E3641" s="9">
        <v>-0.44396964736543942</v>
      </c>
      <c r="F3641" s="9">
        <v>-1.6644861338606134</v>
      </c>
      <c r="G3641" s="9">
        <v>0.30797174727900944</v>
      </c>
      <c r="H3641" s="9">
        <v>0.11982463942069063</v>
      </c>
    </row>
    <row r="3642" spans="2:8" x14ac:dyDescent="0.35">
      <c r="B3642" s="8" t="s">
        <v>115</v>
      </c>
      <c r="C3642" s="10">
        <v>-0.2563451457386981</v>
      </c>
      <c r="D3642" s="10">
        <v>-0.25385050440261442</v>
      </c>
      <c r="E3642" s="10">
        <v>-0.39419228916688004</v>
      </c>
      <c r="F3642" s="10">
        <v>-0.67271379544020171</v>
      </c>
      <c r="G3642" s="10">
        <v>0.58790603602350389</v>
      </c>
      <c r="H3642" s="10">
        <v>0.35248028426361011</v>
      </c>
    </row>
    <row r="3643" spans="2:8" x14ac:dyDescent="0.35">
      <c r="B3643" s="8" t="s">
        <v>116</v>
      </c>
      <c r="C3643" s="9">
        <v>-0.2563451457386981</v>
      </c>
      <c r="D3643" s="9">
        <v>0.94420004686338244</v>
      </c>
      <c r="E3643" s="9">
        <v>2.3330986544434342</v>
      </c>
      <c r="F3643" s="9">
        <v>1.310830881400622</v>
      </c>
      <c r="G3643" s="9">
        <v>0.47836653173217997</v>
      </c>
      <c r="H3643" s="9">
        <v>0.75434003444683484</v>
      </c>
    </row>
    <row r="3644" spans="2:8" x14ac:dyDescent="0.35">
      <c r="B3644" s="8" t="s">
        <v>117</v>
      </c>
      <c r="C3644" s="10">
        <v>2.4321527242037453</v>
      </c>
      <c r="D3644" s="10">
        <v>0.94420004686338244</v>
      </c>
      <c r="E3644" s="10">
        <v>3.8269429910277588</v>
      </c>
      <c r="F3644" s="10">
        <v>2.3026032198210338</v>
      </c>
      <c r="G3644" s="10">
        <v>0.73801572708939212</v>
      </c>
      <c r="H3644" s="10">
        <v>1.0336726738663902</v>
      </c>
    </row>
    <row r="3645" spans="2:8" x14ac:dyDescent="0.35">
      <c r="B3645" s="8" t="s">
        <v>118</v>
      </c>
      <c r="C3645" s="9">
        <v>0.28135442824979062</v>
      </c>
      <c r="D3645" s="9">
        <v>0.94420004686338244</v>
      </c>
      <c r="E3645" s="9">
        <v>0.80528536899215863</v>
      </c>
      <c r="F3645" s="9">
        <v>2.3026032198210338</v>
      </c>
      <c r="G3645" s="9">
        <v>0.14974801885820824</v>
      </c>
      <c r="H3645" s="9">
        <v>0.76746793917151357</v>
      </c>
    </row>
    <row r="3646" spans="2:8" x14ac:dyDescent="0.35">
      <c r="B3646" s="8" t="s">
        <v>119</v>
      </c>
      <c r="C3646" s="10">
        <v>-0.2563451457386981</v>
      </c>
      <c r="D3646" s="10">
        <v>-1.052550871913279</v>
      </c>
      <c r="E3646" s="10">
        <v>-0.44276553869317409</v>
      </c>
      <c r="F3646" s="10">
        <v>-0.67271379544020171</v>
      </c>
      <c r="G3646" s="10">
        <v>-0.23566875550015365</v>
      </c>
      <c r="H3646" s="10">
        <v>-0.15513203175730514</v>
      </c>
    </row>
    <row r="3647" spans="2:8" x14ac:dyDescent="0.35">
      <c r="B3647" s="8" t="s">
        <v>120</v>
      </c>
      <c r="C3647" s="9">
        <v>0.8190540022382794</v>
      </c>
      <c r="D3647" s="9">
        <v>0.14549967935271788</v>
      </c>
      <c r="E3647" s="9">
        <v>-0.45236183849611422</v>
      </c>
      <c r="F3647" s="9">
        <v>0.31905854298021014</v>
      </c>
      <c r="G3647" s="9">
        <v>0.48242355040963636</v>
      </c>
      <c r="H3647" s="9">
        <v>0.40499190316232547</v>
      </c>
    </row>
    <row r="3648" spans="2:8" x14ac:dyDescent="0.35">
      <c r="B3648" s="8" t="s">
        <v>121</v>
      </c>
      <c r="C3648" s="10">
        <v>-1.3317442937156756</v>
      </c>
      <c r="D3648" s="10">
        <v>-1.4519010556686112</v>
      </c>
      <c r="E3648" s="10">
        <v>-0.4455806954501893</v>
      </c>
      <c r="F3648" s="10">
        <v>0.31905854298021014</v>
      </c>
      <c r="G3648" s="10">
        <v>-0.8442215571186199</v>
      </c>
      <c r="H3648" s="10">
        <v>-0.9880246537341516</v>
      </c>
    </row>
    <row r="3649" spans="2:8" x14ac:dyDescent="0.35">
      <c r="B3649" s="8" t="s">
        <v>122</v>
      </c>
      <c r="C3649" s="9">
        <v>1.3567535762267682</v>
      </c>
      <c r="D3649" s="9">
        <v>-0.25385050440261442</v>
      </c>
      <c r="E3649" s="9">
        <v>-0.24146090311237972</v>
      </c>
      <c r="F3649" s="9">
        <v>0.31905854298021014</v>
      </c>
      <c r="G3649" s="9">
        <v>2.9612619623355223</v>
      </c>
      <c r="H3649" s="9">
        <v>1.576292735819782</v>
      </c>
    </row>
    <row r="3650" spans="2:8" x14ac:dyDescent="0.35">
      <c r="B3650" s="8" t="s">
        <v>123</v>
      </c>
      <c r="C3650" s="10">
        <v>-0.79404471972718682</v>
      </c>
      <c r="D3650" s="10">
        <v>-1.052550871913279</v>
      </c>
      <c r="E3650" s="10">
        <v>-0.45440118371419486</v>
      </c>
      <c r="F3650" s="10">
        <v>-0.67271379544020171</v>
      </c>
      <c r="G3650" s="10">
        <v>-9.3673101789178204E-2</v>
      </c>
      <c r="H3650" s="10">
        <v>-0.15659068783782498</v>
      </c>
    </row>
    <row r="3651" spans="2:8" x14ac:dyDescent="0.35">
      <c r="B3651" s="8" t="s">
        <v>124</v>
      </c>
      <c r="C3651" s="9">
        <v>0.28135442824979062</v>
      </c>
      <c r="D3651" s="9">
        <v>0.14549967935271788</v>
      </c>
      <c r="E3651" s="9">
        <v>0.34751411095090451</v>
      </c>
      <c r="F3651" s="9">
        <v>0.31905854298021014</v>
      </c>
      <c r="G3651" s="9">
        <v>8.8892738696361634E-2</v>
      </c>
      <c r="H3651" s="9">
        <v>0.58294794498574976</v>
      </c>
    </row>
    <row r="3652" spans="2:8" x14ac:dyDescent="0.35">
      <c r="B3652" s="8" t="s">
        <v>125</v>
      </c>
      <c r="C3652" s="10">
        <v>0.28135442824979062</v>
      </c>
      <c r="D3652" s="10">
        <v>0.54484986310805017</v>
      </c>
      <c r="E3652" s="10">
        <v>-0.32718153666097988</v>
      </c>
      <c r="F3652" s="10">
        <v>1.310830881400622</v>
      </c>
      <c r="G3652" s="10">
        <v>0.62847622279806836</v>
      </c>
      <c r="H3652" s="10">
        <v>0.81049829354684977</v>
      </c>
    </row>
    <row r="3653" spans="2:8" x14ac:dyDescent="0.35">
      <c r="B3653" s="8" t="s">
        <v>126</v>
      </c>
      <c r="C3653" s="9">
        <v>0.8190540022382794</v>
      </c>
      <c r="D3653" s="9">
        <v>-0.25385050440261442</v>
      </c>
      <c r="E3653" s="9">
        <v>-0.33681078400830128</v>
      </c>
      <c r="F3653" s="9">
        <v>0.31905854298021014</v>
      </c>
      <c r="G3653" s="9">
        <v>-1.671853367319734</v>
      </c>
      <c r="H3653" s="9">
        <v>-1.8573836777239952</v>
      </c>
    </row>
    <row r="3654" spans="2:8" x14ac:dyDescent="0.35">
      <c r="B3654" s="8" t="s">
        <v>127</v>
      </c>
      <c r="C3654" s="10">
        <v>-0.79404471972718682</v>
      </c>
      <c r="D3654" s="10">
        <v>-0.65320068815794674</v>
      </c>
      <c r="E3654" s="10">
        <v>-0.45148455031680412</v>
      </c>
      <c r="F3654" s="10">
        <v>-0.67271379544020171</v>
      </c>
      <c r="G3654" s="10">
        <v>0.12134888811601319</v>
      </c>
      <c r="H3654" s="10">
        <v>0.13076456002458967</v>
      </c>
    </row>
    <row r="3655" spans="2:8" x14ac:dyDescent="0.35">
      <c r="B3655" s="8" t="s">
        <v>128</v>
      </c>
      <c r="C3655" s="9">
        <v>-0.79404471972718682</v>
      </c>
      <c r="D3655" s="9">
        <v>-1.052550871913279</v>
      </c>
      <c r="E3655" s="9">
        <v>-0.43434343350083299</v>
      </c>
      <c r="F3655" s="9">
        <v>-0.67271379544020171</v>
      </c>
      <c r="G3655" s="9">
        <v>0.14974801885820824</v>
      </c>
      <c r="H3655" s="9">
        <v>0.17598289852070567</v>
      </c>
    </row>
    <row r="3656" spans="2:8" x14ac:dyDescent="0.35">
      <c r="B3656" s="8" t="s">
        <v>129</v>
      </c>
      <c r="C3656" s="10">
        <v>2.4321527242037453</v>
      </c>
      <c r="D3656" s="10">
        <v>2.1422505981293791</v>
      </c>
      <c r="E3656" s="10">
        <v>1.0804282161461667</v>
      </c>
      <c r="F3656" s="10">
        <v>1.310830881400622</v>
      </c>
      <c r="G3656" s="10">
        <v>0.10917783208364386</v>
      </c>
      <c r="H3656" s="10">
        <v>0.29559269712333508</v>
      </c>
    </row>
    <row r="3657" spans="2:8" x14ac:dyDescent="0.35">
      <c r="B3657" s="8" t="s">
        <v>130</v>
      </c>
      <c r="C3657" s="9">
        <v>-0.79404471972718682</v>
      </c>
      <c r="D3657" s="9">
        <v>-1.052550871913279</v>
      </c>
      <c r="E3657" s="9">
        <v>0.32371893073914881</v>
      </c>
      <c r="F3657" s="9">
        <v>0.31905854298021014</v>
      </c>
      <c r="G3657" s="9">
        <v>6.4550626631623004E-2</v>
      </c>
      <c r="H3657" s="9">
        <v>0.35175095622335012</v>
      </c>
    </row>
    <row r="3658" spans="2:8" x14ac:dyDescent="0.35">
      <c r="B3658" s="8" t="s">
        <v>131</v>
      </c>
      <c r="C3658" s="10">
        <v>1.8944531502152568</v>
      </c>
      <c r="D3658" s="10">
        <v>1.3435502306187148</v>
      </c>
      <c r="E3658" s="10">
        <v>-6.7669090969986606E-2</v>
      </c>
      <c r="F3658" s="10">
        <v>1.310830881400622</v>
      </c>
      <c r="G3658" s="10">
        <v>-0.1707564566608506</v>
      </c>
      <c r="H3658" s="10">
        <v>-4.7191481798834617E-2</v>
      </c>
    </row>
    <row r="3659" spans="2:8" x14ac:dyDescent="0.35">
      <c r="B3659" s="8" t="s">
        <v>132</v>
      </c>
      <c r="C3659" s="9">
        <v>-0.79404471972718682</v>
      </c>
      <c r="D3659" s="9">
        <v>0.14549967935271788</v>
      </c>
      <c r="E3659" s="9">
        <v>2.8091607187546153E-2</v>
      </c>
      <c r="F3659" s="9">
        <v>-0.67271379544020171</v>
      </c>
      <c r="G3659" s="9">
        <v>5.6436589276710095E-2</v>
      </c>
      <c r="H3659" s="9">
        <v>0.18400550696356499</v>
      </c>
    </row>
    <row r="3660" spans="2:8" x14ac:dyDescent="0.35">
      <c r="B3660" s="8" t="s">
        <v>133</v>
      </c>
      <c r="C3660" s="10">
        <v>0.28135442824979062</v>
      </c>
      <c r="D3660" s="10">
        <v>0.54484986310805017</v>
      </c>
      <c r="E3660" s="10">
        <v>0.80528536899215863</v>
      </c>
      <c r="F3660" s="10">
        <v>0.31905854298021014</v>
      </c>
      <c r="G3660" s="10">
        <v>0.16597609356803406</v>
      </c>
      <c r="H3660" s="10">
        <v>0.23505846978176043</v>
      </c>
    </row>
    <row r="3661" spans="2:8" x14ac:dyDescent="0.35">
      <c r="B3661" s="8" t="s">
        <v>134</v>
      </c>
      <c r="C3661" s="9">
        <v>-0.2563451457386981</v>
      </c>
      <c r="D3661" s="9">
        <v>0.54484986310805017</v>
      </c>
      <c r="E3661" s="9">
        <v>-0.40681699950128403</v>
      </c>
      <c r="F3661" s="9">
        <v>0.31905854298021014</v>
      </c>
      <c r="G3661" s="9">
        <v>-0.1626424193059377</v>
      </c>
      <c r="H3661" s="9">
        <v>4.7621163434957002E-2</v>
      </c>
    </row>
    <row r="3662" spans="2:8" x14ac:dyDescent="0.35">
      <c r="B3662" s="8" t="s">
        <v>135</v>
      </c>
      <c r="C3662" s="10">
        <v>-1.3317442937156756</v>
      </c>
      <c r="D3662" s="10">
        <v>-1.052550871913279</v>
      </c>
      <c r="E3662" s="10">
        <v>-0.4647316662985313</v>
      </c>
      <c r="F3662" s="10">
        <v>-0.67271379544020171</v>
      </c>
      <c r="G3662" s="10">
        <v>-0.19509856872558926</v>
      </c>
      <c r="H3662" s="10">
        <v>-0.15221471959626537</v>
      </c>
    </row>
    <row r="3663" spans="2:8" x14ac:dyDescent="0.35">
      <c r="B3663" s="8" t="s">
        <v>136</v>
      </c>
      <c r="C3663" s="9">
        <v>-0.2563451457386981</v>
      </c>
      <c r="D3663" s="9">
        <v>-0.65320068815794674</v>
      </c>
      <c r="E3663" s="9">
        <v>-0.42017223585208635</v>
      </c>
      <c r="F3663" s="9">
        <v>-1.6644861338606134</v>
      </c>
      <c r="G3663" s="9">
        <v>0.2958006912466401</v>
      </c>
      <c r="H3663" s="9">
        <v>0.11034337489731144</v>
      </c>
    </row>
    <row r="3664" spans="2:8" x14ac:dyDescent="0.35">
      <c r="B3664" s="8" t="s">
        <v>137</v>
      </c>
      <c r="C3664" s="10">
        <v>-0.79404471972718682</v>
      </c>
      <c r="D3664" s="10">
        <v>-0.25385050440261442</v>
      </c>
      <c r="E3664" s="10">
        <v>-0.44837586387723033</v>
      </c>
      <c r="F3664" s="10">
        <v>-0.67271379544020171</v>
      </c>
      <c r="G3664" s="10">
        <v>-0.1707564566608506</v>
      </c>
      <c r="H3664" s="10">
        <v>-6.3966026724813163E-2</v>
      </c>
    </row>
    <row r="3665" spans="2:8" x14ac:dyDescent="0.35">
      <c r="B3665" s="8" t="s">
        <v>138</v>
      </c>
      <c r="C3665" s="9">
        <v>0.8190540022382794</v>
      </c>
      <c r="D3665" s="9">
        <v>0.94420004686338244</v>
      </c>
      <c r="E3665" s="9">
        <v>-0.42785808581077489</v>
      </c>
      <c r="F3665" s="9">
        <v>0.31905854298021014</v>
      </c>
      <c r="G3665" s="9">
        <v>-0.26406788624234873</v>
      </c>
      <c r="H3665" s="9">
        <v>-0.20399701045472082</v>
      </c>
    </row>
    <row r="3666" spans="2:8" x14ac:dyDescent="0.35">
      <c r="B3666" s="8" t="s">
        <v>139</v>
      </c>
      <c r="C3666" s="10">
        <v>0.8190540022382794</v>
      </c>
      <c r="D3666" s="10">
        <v>0.94420004686338244</v>
      </c>
      <c r="E3666" s="10">
        <v>-0.21207051381020592</v>
      </c>
      <c r="F3666" s="10">
        <v>0.31905854298021014</v>
      </c>
      <c r="G3666" s="10">
        <v>4.020851456688436E-2</v>
      </c>
      <c r="H3666" s="10">
        <v>0.31674321029087321</v>
      </c>
    </row>
    <row r="3667" spans="2:8" x14ac:dyDescent="0.35">
      <c r="B3667" s="8" t="s">
        <v>140</v>
      </c>
      <c r="C3667" s="9">
        <v>-0.2563451457386981</v>
      </c>
      <c r="D3667" s="9">
        <v>0.14549967935271788</v>
      </c>
      <c r="E3667" s="9">
        <v>-0.41006514042187819</v>
      </c>
      <c r="F3667" s="9">
        <v>-0.67271379544020171</v>
      </c>
      <c r="G3667" s="9">
        <v>-0.21944068079032789</v>
      </c>
      <c r="H3667" s="9">
        <v>-0.1646132962806843</v>
      </c>
    </row>
    <row r="3668" spans="2:8" x14ac:dyDescent="0.35">
      <c r="B3668" s="8" t="s">
        <v>141</v>
      </c>
      <c r="C3668" s="10">
        <v>0.8190540022382794</v>
      </c>
      <c r="D3668" s="10">
        <v>0.94420004686338244</v>
      </c>
      <c r="E3668" s="10">
        <v>-3.684168586829769E-2</v>
      </c>
      <c r="F3668" s="10">
        <v>-0.67271379544020171</v>
      </c>
      <c r="G3668" s="10">
        <v>0.32419982198883529</v>
      </c>
      <c r="H3668" s="10">
        <v>0.43343569673246296</v>
      </c>
    </row>
    <row r="3669" spans="2:8" x14ac:dyDescent="0.35">
      <c r="B3669" s="8" t="s">
        <v>142</v>
      </c>
      <c r="C3669" s="9">
        <v>-1.3317442937156756</v>
      </c>
      <c r="D3669" s="9">
        <v>-1.052550871913279</v>
      </c>
      <c r="E3669" s="9">
        <v>-0.3641986014490492</v>
      </c>
      <c r="F3669" s="9">
        <v>0.31905854298021014</v>
      </c>
      <c r="G3669" s="9">
        <v>3.6184989880834655</v>
      </c>
      <c r="H3669" s="9">
        <v>0.9811610549676747</v>
      </c>
    </row>
    <row r="3670" spans="2:8" x14ac:dyDescent="0.35">
      <c r="B3670" s="8" t="s">
        <v>143</v>
      </c>
      <c r="C3670" s="10">
        <v>1.8944531502152568</v>
      </c>
      <c r="D3670" s="10">
        <v>1.742900414374047</v>
      </c>
      <c r="E3670" s="10">
        <v>0.15455888184041158</v>
      </c>
      <c r="F3670" s="10">
        <v>2.3026032198210338</v>
      </c>
      <c r="G3670" s="10">
        <v>0.23900242976224997</v>
      </c>
      <c r="H3670" s="10">
        <v>0.4538568818597411</v>
      </c>
    </row>
    <row r="3671" spans="2:8" x14ac:dyDescent="0.35">
      <c r="B3671" s="8" t="s">
        <v>144</v>
      </c>
      <c r="C3671" s="9">
        <v>-0.79404471972718682</v>
      </c>
      <c r="D3671" s="9">
        <v>-0.25385050440261442</v>
      </c>
      <c r="E3671" s="9">
        <v>-0.40804327507551713</v>
      </c>
      <c r="F3671" s="9">
        <v>0.31905854298021014</v>
      </c>
      <c r="G3671" s="9">
        <v>-0.22349769946778433</v>
      </c>
      <c r="H3671" s="9">
        <v>-0.12741756622742756</v>
      </c>
    </row>
    <row r="3672" spans="2:8" x14ac:dyDescent="0.35">
      <c r="B3672" s="8" t="s">
        <v>145</v>
      </c>
      <c r="C3672" s="10">
        <v>0.8190540022382794</v>
      </c>
      <c r="D3672" s="10">
        <v>2.5416007818847115</v>
      </c>
      <c r="E3672" s="10">
        <v>-0.11975427554995018</v>
      </c>
      <c r="F3672" s="10">
        <v>0.31905854298021014</v>
      </c>
      <c r="G3672" s="10">
        <v>0.10917783208364386</v>
      </c>
      <c r="H3672" s="10">
        <v>0.22193056505708161</v>
      </c>
    </row>
    <row r="3673" spans="2:8" x14ac:dyDescent="0.35">
      <c r="B3673" s="8" t="s">
        <v>146</v>
      </c>
      <c r="C3673" s="9">
        <v>-0.2563451457386981</v>
      </c>
      <c r="D3673" s="9">
        <v>0.14549967935271788</v>
      </c>
      <c r="E3673" s="9">
        <v>-0.35203518840918763</v>
      </c>
      <c r="F3673" s="9">
        <v>-0.67271379544020171</v>
      </c>
      <c r="G3673" s="9">
        <v>0.34854193405357392</v>
      </c>
      <c r="H3673" s="9">
        <v>0.29340471300255533</v>
      </c>
    </row>
    <row r="3674" spans="2:8" x14ac:dyDescent="0.35">
      <c r="B3674" s="8" t="s">
        <v>147</v>
      </c>
      <c r="C3674" s="10">
        <v>0.28135442824979062</v>
      </c>
      <c r="D3674" s="10">
        <v>-0.25385050440261442</v>
      </c>
      <c r="E3674" s="10">
        <v>-0.15717892255868984</v>
      </c>
      <c r="F3674" s="10">
        <v>-0.67271379544020171</v>
      </c>
      <c r="G3674" s="10">
        <v>0.35259895273103031</v>
      </c>
      <c r="H3674" s="10">
        <v>0.35831490858568954</v>
      </c>
    </row>
    <row r="3675" spans="2:8" x14ac:dyDescent="0.35">
      <c r="B3675" s="8" t="s">
        <v>148</v>
      </c>
      <c r="C3675" s="9">
        <v>-0.2563451457386981</v>
      </c>
      <c r="D3675" s="9">
        <v>-1.052550871913279</v>
      </c>
      <c r="E3675" s="9">
        <v>-0.46172733627195028</v>
      </c>
      <c r="F3675" s="9">
        <v>1.310830881400622</v>
      </c>
      <c r="G3675" s="9">
        <v>0.55950690528130886</v>
      </c>
      <c r="H3675" s="9">
        <v>0.27663016807657687</v>
      </c>
    </row>
    <row r="3676" spans="2:8" x14ac:dyDescent="0.35">
      <c r="B3676" s="8" t="s">
        <v>149</v>
      </c>
      <c r="C3676" s="10">
        <v>-0.79404471972718682</v>
      </c>
      <c r="D3676" s="10">
        <v>-1.052550871913279</v>
      </c>
      <c r="E3676" s="10">
        <v>-0.46598437778633378</v>
      </c>
      <c r="F3676" s="10">
        <v>-0.67271379544020171</v>
      </c>
      <c r="G3676" s="10">
        <v>-0.19104155004813278</v>
      </c>
      <c r="H3676" s="10">
        <v>-0.16825993648198398</v>
      </c>
    </row>
    <row r="3677" spans="2:8" x14ac:dyDescent="0.35">
      <c r="B3677" s="8" t="s">
        <v>150</v>
      </c>
      <c r="C3677" s="9">
        <v>0.28135442824979062</v>
      </c>
      <c r="D3677" s="9">
        <v>-0.25385050440261442</v>
      </c>
      <c r="E3677" s="9">
        <v>-0.39303636216607202</v>
      </c>
      <c r="F3677" s="9">
        <v>0.31905854298021014</v>
      </c>
      <c r="G3677" s="9">
        <v>0.65281833486280694</v>
      </c>
      <c r="H3677" s="9">
        <v>1.1452598640261602</v>
      </c>
    </row>
    <row r="3678" spans="2:8" x14ac:dyDescent="0.35">
      <c r="B3678" s="8" t="s">
        <v>151</v>
      </c>
      <c r="C3678" s="10">
        <v>-0.79404471972718682</v>
      </c>
      <c r="D3678" s="10">
        <v>-1.052550871913279</v>
      </c>
      <c r="E3678" s="10">
        <v>-0.43869346488788358</v>
      </c>
      <c r="F3678" s="10">
        <v>-1.6644861338606134</v>
      </c>
      <c r="G3678" s="10">
        <v>-0.67788379134290577</v>
      </c>
      <c r="H3678" s="10">
        <v>-0.72838387140161454</v>
      </c>
    </row>
    <row r="3679" spans="2:8" x14ac:dyDescent="0.35">
      <c r="B3679" s="8" t="s">
        <v>152</v>
      </c>
      <c r="C3679" s="9">
        <v>-0.79404471972718682</v>
      </c>
      <c r="D3679" s="9">
        <v>-1.052550871913279</v>
      </c>
      <c r="E3679" s="9">
        <v>-0.39261748966403703</v>
      </c>
      <c r="F3679" s="9">
        <v>-0.67271379544020171</v>
      </c>
      <c r="G3679" s="9">
        <v>-0.15047136327356839</v>
      </c>
      <c r="H3679" s="9">
        <v>-4.8904554637583522E-3</v>
      </c>
    </row>
    <row r="3680" spans="2:8" x14ac:dyDescent="0.35">
      <c r="B3680" s="8" t="s">
        <v>153</v>
      </c>
      <c r="C3680" s="10">
        <v>-0.79404471972718682</v>
      </c>
      <c r="D3680" s="10">
        <v>-0.25385050440261442</v>
      </c>
      <c r="E3680" s="10">
        <v>-0.40236433057677379</v>
      </c>
      <c r="F3680" s="10">
        <v>-0.67271379544020171</v>
      </c>
      <c r="G3680" s="10">
        <v>-0.11395819517646041</v>
      </c>
      <c r="H3680" s="10">
        <v>0.22193056505708161</v>
      </c>
    </row>
    <row r="3681" spans="2:8" x14ac:dyDescent="0.35">
      <c r="B3681" s="8" t="s">
        <v>154</v>
      </c>
      <c r="C3681" s="9">
        <v>0.28135442824979062</v>
      </c>
      <c r="D3681" s="9">
        <v>2.5416007818847115</v>
      </c>
      <c r="E3681" s="9">
        <v>1.7299947486768936</v>
      </c>
      <c r="F3681" s="9">
        <v>0.31905854298021014</v>
      </c>
      <c r="G3681" s="9">
        <v>0.96520877302695307</v>
      </c>
      <c r="H3681" s="9">
        <v>1.0176274569806716</v>
      </c>
    </row>
    <row r="3682" spans="2:8" x14ac:dyDescent="0.35">
      <c r="B3682" s="8" t="s">
        <v>155</v>
      </c>
      <c r="C3682" s="10">
        <v>-0.79404471972718682</v>
      </c>
      <c r="D3682" s="10">
        <v>-0.25385050440261442</v>
      </c>
      <c r="E3682" s="10">
        <v>-0.45366052242513538</v>
      </c>
      <c r="F3682" s="10">
        <v>-1.6644861338606134</v>
      </c>
      <c r="G3682" s="10">
        <v>-2.4792000841335655</v>
      </c>
      <c r="H3682" s="10">
        <v>-2.6268247601982271</v>
      </c>
    </row>
    <row r="3683" spans="2:8" x14ac:dyDescent="0.35">
      <c r="B3683" s="8" t="s">
        <v>156</v>
      </c>
      <c r="C3683" s="9">
        <v>-1.3317442937156756</v>
      </c>
      <c r="D3683" s="9">
        <v>-1.052550871913279</v>
      </c>
      <c r="E3683" s="9">
        <v>-9.794873972286057E-2</v>
      </c>
      <c r="F3683" s="9">
        <v>0.31905854298021014</v>
      </c>
      <c r="G3683" s="9">
        <v>-0.28840999830708741</v>
      </c>
      <c r="H3683" s="9">
        <v>-0.13398151858976701</v>
      </c>
    </row>
    <row r="3684" spans="2:8" x14ac:dyDescent="0.35">
      <c r="B3684" s="8" t="s">
        <v>157</v>
      </c>
      <c r="C3684" s="10">
        <v>-0.2563451457386981</v>
      </c>
      <c r="D3684" s="10">
        <v>-1.052550871913279</v>
      </c>
      <c r="E3684" s="10">
        <v>-0.44498460765883185</v>
      </c>
      <c r="F3684" s="10">
        <v>-0.67271379544020171</v>
      </c>
      <c r="G3684" s="10">
        <v>0.1335199441483825</v>
      </c>
      <c r="H3684" s="10">
        <v>4.9079819515476866E-2</v>
      </c>
    </row>
    <row r="3685" spans="2:8" x14ac:dyDescent="0.35">
      <c r="B3685" s="8" t="s">
        <v>158</v>
      </c>
      <c r="C3685" s="9">
        <v>-0.2563451457386981</v>
      </c>
      <c r="D3685" s="9">
        <v>-0.25385050440261442</v>
      </c>
      <c r="E3685" s="9">
        <v>-0.39369165597454403</v>
      </c>
      <c r="F3685" s="9">
        <v>-0.67271379544020171</v>
      </c>
      <c r="G3685" s="9">
        <v>0.53516479321657018</v>
      </c>
      <c r="H3685" s="9">
        <v>0.31382589812983352</v>
      </c>
    </row>
    <row r="3686" spans="2:8" x14ac:dyDescent="0.35">
      <c r="B3686" s="8" t="s">
        <v>159</v>
      </c>
      <c r="C3686" s="10">
        <v>0.28135442824979062</v>
      </c>
      <c r="D3686" s="10">
        <v>1.3435502306187148</v>
      </c>
      <c r="E3686" s="10">
        <v>2.6058732609128596</v>
      </c>
      <c r="F3686" s="10">
        <v>2.3026032198210338</v>
      </c>
      <c r="G3686" s="10">
        <v>0.43779634495761566</v>
      </c>
      <c r="H3686" s="10">
        <v>0.74485876992345568</v>
      </c>
    </row>
    <row r="3687" spans="2:8" x14ac:dyDescent="0.35">
      <c r="B3687" s="8" t="s">
        <v>160</v>
      </c>
      <c r="C3687" s="9">
        <v>1.8944531502152568</v>
      </c>
      <c r="D3687" s="9">
        <v>0.94420004686338244</v>
      </c>
      <c r="E3687" s="9">
        <v>4.3864036041784251</v>
      </c>
      <c r="F3687" s="9">
        <v>2.3026032198210338</v>
      </c>
      <c r="G3687" s="9">
        <v>0.7177306337021101</v>
      </c>
      <c r="H3687" s="9">
        <v>1.0329433458261301</v>
      </c>
    </row>
    <row r="3688" spans="2:8" x14ac:dyDescent="0.35">
      <c r="B3688" s="8" t="s">
        <v>161</v>
      </c>
      <c r="C3688" s="10">
        <v>0.28135442824979062</v>
      </c>
      <c r="D3688" s="10">
        <v>1.3435502306187148</v>
      </c>
      <c r="E3688" s="10">
        <v>0.41028054433275973</v>
      </c>
      <c r="F3688" s="10">
        <v>2.3026032198210338</v>
      </c>
      <c r="G3688" s="10">
        <v>3.615149588942794E-2</v>
      </c>
      <c r="H3688" s="10">
        <v>0.58513592910652956</v>
      </c>
    </row>
    <row r="3689" spans="2:8" x14ac:dyDescent="0.35">
      <c r="B3689" s="8" t="s">
        <v>162</v>
      </c>
      <c r="C3689" s="9">
        <v>-0.2563451457386981</v>
      </c>
      <c r="D3689" s="9">
        <v>-0.65320068815794674</v>
      </c>
      <c r="E3689" s="9">
        <v>-0.44504424579126367</v>
      </c>
      <c r="F3689" s="9">
        <v>-0.67271379544020171</v>
      </c>
      <c r="G3689" s="9">
        <v>-1.5298577136087583</v>
      </c>
      <c r="H3689" s="9">
        <v>-1.879992846972053</v>
      </c>
    </row>
    <row r="3690" spans="2:8" x14ac:dyDescent="0.35">
      <c r="B3690" s="8" t="s">
        <v>163</v>
      </c>
      <c r="C3690" s="10">
        <v>1.8944531502152568</v>
      </c>
      <c r="D3690" s="10">
        <v>0.54484986310805017</v>
      </c>
      <c r="E3690" s="10">
        <v>-0.46986159860425664</v>
      </c>
      <c r="F3690" s="10">
        <v>1.310830881400622</v>
      </c>
      <c r="G3690" s="10">
        <v>0.50676566247437504</v>
      </c>
      <c r="H3690" s="10">
        <v>0.40061593492076591</v>
      </c>
    </row>
    <row r="3691" spans="2:8" x14ac:dyDescent="0.35">
      <c r="B3691" s="8" t="s">
        <v>164</v>
      </c>
      <c r="C3691" s="9">
        <v>-1.3317442937156756</v>
      </c>
      <c r="D3691" s="9">
        <v>-1.4519010556686112</v>
      </c>
      <c r="E3691" s="9">
        <v>-0.43743684738177863</v>
      </c>
      <c r="F3691" s="9">
        <v>-0.67271379544020171</v>
      </c>
      <c r="G3691" s="9">
        <v>-0.84016453844116334</v>
      </c>
      <c r="H3691" s="9">
        <v>-1.300906383005664</v>
      </c>
    </row>
    <row r="3692" spans="2:8" x14ac:dyDescent="0.35">
      <c r="B3692" s="8" t="s">
        <v>165</v>
      </c>
      <c r="C3692" s="10">
        <v>1.3567535762267682</v>
      </c>
      <c r="D3692" s="10">
        <v>-0.25385050440261442</v>
      </c>
      <c r="E3692" s="10">
        <v>-0.21068988469365704</v>
      </c>
      <c r="F3692" s="10">
        <v>0.31905854298021014</v>
      </c>
      <c r="G3692" s="10">
        <v>2.9815470557228045</v>
      </c>
      <c r="H3692" s="10">
        <v>1.6127591378327788</v>
      </c>
    </row>
    <row r="3693" spans="2:8" x14ac:dyDescent="0.35">
      <c r="B3693" s="8" t="s">
        <v>166</v>
      </c>
      <c r="C3693" s="9">
        <v>-0.79404471972718682</v>
      </c>
      <c r="D3693" s="9">
        <v>-1.052550871913279</v>
      </c>
      <c r="E3693" s="9">
        <v>-0.45965320047047947</v>
      </c>
      <c r="F3693" s="9">
        <v>-0.67271379544020171</v>
      </c>
      <c r="G3693" s="9">
        <v>-0.2316117368226972</v>
      </c>
      <c r="H3693" s="9">
        <v>-0.24629803678979709</v>
      </c>
    </row>
    <row r="3694" spans="2:8" x14ac:dyDescent="0.35">
      <c r="B3694" s="8" t="s">
        <v>167</v>
      </c>
      <c r="C3694" s="10">
        <v>-1.3317442937156756</v>
      </c>
      <c r="D3694" s="10">
        <v>-0.65320068815794674</v>
      </c>
      <c r="E3694" s="10">
        <v>0.42084901976871897</v>
      </c>
      <c r="F3694" s="10">
        <v>0.31905854298021014</v>
      </c>
      <c r="G3694" s="10">
        <v>0.17003311224549045</v>
      </c>
      <c r="H3694" s="10">
        <v>0.7455880979637155</v>
      </c>
    </row>
    <row r="3695" spans="2:8" x14ac:dyDescent="0.35">
      <c r="B3695" s="8" t="s">
        <v>168</v>
      </c>
      <c r="C3695" s="9">
        <v>-2.4071434416926532</v>
      </c>
      <c r="D3695" s="9">
        <v>-2.2506014231792757</v>
      </c>
      <c r="E3695" s="9">
        <v>-0.32412998588868219</v>
      </c>
      <c r="F3695" s="9">
        <v>-0.67271379544020171</v>
      </c>
      <c r="G3695" s="9">
        <v>0.53110777453911373</v>
      </c>
      <c r="H3695" s="9">
        <v>0.81414493374814945</v>
      </c>
    </row>
    <row r="3696" spans="2:8" x14ac:dyDescent="0.35">
      <c r="B3696" s="8" t="s">
        <v>169</v>
      </c>
      <c r="C3696" s="10">
        <v>0.8190540022382794</v>
      </c>
      <c r="D3696" s="10">
        <v>0.14549967935271788</v>
      </c>
      <c r="E3696" s="10">
        <v>-0.41779817122867763</v>
      </c>
      <c r="F3696" s="10">
        <v>0.31905854298021014</v>
      </c>
      <c r="G3696" s="10">
        <v>-0.34115124111402112</v>
      </c>
      <c r="H3696" s="10">
        <v>-0.29005771920539325</v>
      </c>
    </row>
    <row r="3697" spans="2:8" x14ac:dyDescent="0.35">
      <c r="B3697" s="8" t="s">
        <v>170</v>
      </c>
      <c r="C3697" s="9">
        <v>-0.79404471972718682</v>
      </c>
      <c r="D3697" s="9">
        <v>-0.65320068815794674</v>
      </c>
      <c r="E3697" s="9">
        <v>-0.44755014534711307</v>
      </c>
      <c r="F3697" s="9">
        <v>-1.6644861338606134</v>
      </c>
      <c r="G3697" s="9">
        <v>8.4835720018905228E-2</v>
      </c>
      <c r="H3697" s="9">
        <v>0.12347127962199031</v>
      </c>
    </row>
    <row r="3698" spans="2:8" x14ac:dyDescent="0.35">
      <c r="B3698" s="8" t="s">
        <v>171</v>
      </c>
      <c r="C3698" s="10">
        <v>-0.79404471972718682</v>
      </c>
      <c r="D3698" s="10">
        <v>-1.052550871913279</v>
      </c>
      <c r="E3698" s="10">
        <v>-0.42158848873776333</v>
      </c>
      <c r="F3698" s="10">
        <v>-0.67271379544020171</v>
      </c>
      <c r="G3698" s="10">
        <v>0.16191907489057755</v>
      </c>
      <c r="H3698" s="10">
        <v>0.15920835359472718</v>
      </c>
    </row>
    <row r="3699" spans="2:8" x14ac:dyDescent="0.35">
      <c r="B3699" s="8" t="s">
        <v>172</v>
      </c>
      <c r="C3699" s="9">
        <v>1.3567535762267682</v>
      </c>
      <c r="D3699" s="9">
        <v>2.5416007818847115</v>
      </c>
      <c r="E3699" s="9">
        <v>1.0975939334891764</v>
      </c>
      <c r="F3699" s="9">
        <v>0.31905854298021014</v>
      </c>
      <c r="G3699" s="9">
        <v>0.16597609356803406</v>
      </c>
      <c r="H3699" s="9">
        <v>0.34883364406231043</v>
      </c>
    </row>
    <row r="3700" spans="2:8" x14ac:dyDescent="0.35">
      <c r="B3700" s="8" t="s">
        <v>173</v>
      </c>
      <c r="C3700" s="10">
        <v>0.8190540022382794</v>
      </c>
      <c r="D3700" s="10">
        <v>0.94420004686338244</v>
      </c>
      <c r="E3700" s="10">
        <v>0.33660731541714783</v>
      </c>
      <c r="F3700" s="10">
        <v>0.31905854298021014</v>
      </c>
      <c r="G3700" s="10">
        <v>0.1416339815032954</v>
      </c>
      <c r="H3700" s="10">
        <v>0.39332265451816656</v>
      </c>
    </row>
    <row r="3701" spans="2:8" x14ac:dyDescent="0.35">
      <c r="B3701" s="8" t="s">
        <v>174</v>
      </c>
      <c r="C3701" s="9">
        <v>1.8944531502152568</v>
      </c>
      <c r="D3701" s="9">
        <v>0.94420004686338244</v>
      </c>
      <c r="E3701" s="9">
        <v>-0.24318472456306209</v>
      </c>
      <c r="F3701" s="9">
        <v>1.310830881400622</v>
      </c>
      <c r="G3701" s="9">
        <v>-0.1220722325313733</v>
      </c>
      <c r="H3701" s="9">
        <v>-1.5830376067657397E-2</v>
      </c>
    </row>
    <row r="3702" spans="2:8" x14ac:dyDescent="0.35">
      <c r="B3702" s="8" t="s">
        <v>175</v>
      </c>
      <c r="C3702" s="10">
        <v>-0.79404471972718682</v>
      </c>
      <c r="D3702" s="10">
        <v>0.14549967935271788</v>
      </c>
      <c r="E3702" s="10">
        <v>-0.2620375780922089</v>
      </c>
      <c r="F3702" s="10">
        <v>-0.67271379544020171</v>
      </c>
      <c r="G3702" s="10">
        <v>-0.29652403566200025</v>
      </c>
      <c r="H3702" s="10">
        <v>-0.23900475638719773</v>
      </c>
    </row>
    <row r="3703" spans="2:8" x14ac:dyDescent="0.35">
      <c r="B3703" s="8" t="s">
        <v>176</v>
      </c>
      <c r="C3703" s="9">
        <v>0.28135442824979062</v>
      </c>
      <c r="D3703" s="9">
        <v>-0.25385050440261442</v>
      </c>
      <c r="E3703" s="9">
        <v>0.41028054433275973</v>
      </c>
      <c r="F3703" s="9">
        <v>0.31905854298021014</v>
      </c>
      <c r="G3703" s="9">
        <v>0.39316913950559479</v>
      </c>
      <c r="H3703" s="9">
        <v>0.47063142678571968</v>
      </c>
    </row>
    <row r="3704" spans="2:8" x14ac:dyDescent="0.35">
      <c r="B3704" s="8" t="s">
        <v>177</v>
      </c>
      <c r="C3704" s="10">
        <v>-0.79404471972718682</v>
      </c>
      <c r="D3704" s="10">
        <v>-0.25385050440261442</v>
      </c>
      <c r="E3704" s="10">
        <v>-0.40682321805828353</v>
      </c>
      <c r="F3704" s="10">
        <v>-0.67271379544020171</v>
      </c>
      <c r="G3704" s="10">
        <v>-0.25595384888743583</v>
      </c>
      <c r="H3704" s="10">
        <v>-0.11064302130144904</v>
      </c>
    </row>
    <row r="3705" spans="2:8" x14ac:dyDescent="0.35">
      <c r="B3705" s="8" t="s">
        <v>178</v>
      </c>
      <c r="C3705" s="9">
        <v>-1.3317442937156756</v>
      </c>
      <c r="D3705" s="9">
        <v>-1.052550871913279</v>
      </c>
      <c r="E3705" s="9">
        <v>-0.4576872054742287</v>
      </c>
      <c r="F3705" s="9">
        <v>-1.6644861338606134</v>
      </c>
      <c r="G3705" s="9">
        <v>-4.4186908851365052E-3</v>
      </c>
      <c r="H3705" s="9">
        <v>-8.9492508133910909E-2</v>
      </c>
    </row>
    <row r="3706" spans="2:8" x14ac:dyDescent="0.35">
      <c r="B3706" s="8" t="s">
        <v>179</v>
      </c>
      <c r="C3706" s="10">
        <v>-0.2563451457386981</v>
      </c>
      <c r="D3706" s="10">
        <v>-0.65320068815794674</v>
      </c>
      <c r="E3706" s="10">
        <v>-0.39392050535498274</v>
      </c>
      <c r="F3706" s="10">
        <v>-1.6644861338606134</v>
      </c>
      <c r="G3706" s="10">
        <v>0.1416339815032954</v>
      </c>
      <c r="H3706" s="10">
        <v>5.3201370998807365E-3</v>
      </c>
    </row>
    <row r="3707" spans="2:8" x14ac:dyDescent="0.35">
      <c r="B3707" s="8" t="s">
        <v>180</v>
      </c>
      <c r="C3707" s="9">
        <v>-0.79404471972718682</v>
      </c>
      <c r="D3707" s="9">
        <v>-0.65320068815794674</v>
      </c>
      <c r="E3707" s="9">
        <v>-0.45153889902394317</v>
      </c>
      <c r="F3707" s="9">
        <v>-0.67271379544020171</v>
      </c>
      <c r="G3707" s="9">
        <v>-4.1060645737935983</v>
      </c>
      <c r="H3707" s="9">
        <v>-5.7447021323094525</v>
      </c>
    </row>
    <row r="3708" spans="2:8" x14ac:dyDescent="0.35">
      <c r="B3708" s="8" t="s">
        <v>181</v>
      </c>
      <c r="C3708" s="10">
        <v>1.3567535762267682</v>
      </c>
      <c r="D3708" s="10">
        <v>0.94420004686338244</v>
      </c>
      <c r="E3708" s="10">
        <v>-0.43435974553990636</v>
      </c>
      <c r="F3708" s="10">
        <v>0.31905854298021014</v>
      </c>
      <c r="G3708" s="10">
        <v>-0.28435297962963091</v>
      </c>
      <c r="H3708" s="10">
        <v>-0.22879416382355863</v>
      </c>
    </row>
    <row r="3709" spans="2:8" x14ac:dyDescent="0.35">
      <c r="B3709" s="8" t="s">
        <v>182</v>
      </c>
      <c r="C3709" s="9">
        <v>0.8190540022382794</v>
      </c>
      <c r="D3709" s="9">
        <v>0.94420004686338244</v>
      </c>
      <c r="E3709" s="9">
        <v>-3.312822003294922E-2</v>
      </c>
      <c r="F3709" s="9">
        <v>0.31905854298021014</v>
      </c>
      <c r="G3709" s="9">
        <v>-0.14641434459611194</v>
      </c>
      <c r="H3709" s="9">
        <v>1.5530729663519824E-2</v>
      </c>
    </row>
    <row r="3710" spans="2:8" x14ac:dyDescent="0.35">
      <c r="B3710" s="8" t="s">
        <v>183</v>
      </c>
      <c r="C3710" s="10">
        <v>-0.2563451457386981</v>
      </c>
      <c r="D3710" s="10">
        <v>0.14549967935271788</v>
      </c>
      <c r="E3710" s="10">
        <v>-0.44484766857162811</v>
      </c>
      <c r="F3710" s="10">
        <v>-0.67271379544020171</v>
      </c>
      <c r="G3710" s="10">
        <v>-0.1342432885637426</v>
      </c>
      <c r="H3710" s="10">
        <v>-5.0838122000134302E-2</v>
      </c>
    </row>
    <row r="3711" spans="2:8" x14ac:dyDescent="0.35">
      <c r="B3711" s="8" t="s">
        <v>184</v>
      </c>
      <c r="C3711" s="9">
        <v>0.8190540022382794</v>
      </c>
      <c r="D3711" s="9">
        <v>0.94420004686338244</v>
      </c>
      <c r="E3711" s="9">
        <v>-2.0634542135713915E-2</v>
      </c>
      <c r="F3711" s="9">
        <v>0.31905854298021014</v>
      </c>
      <c r="G3711" s="9">
        <v>0.41751125157033342</v>
      </c>
      <c r="H3711" s="9">
        <v>0.55377482337535233</v>
      </c>
    </row>
    <row r="3712" spans="2:8" x14ac:dyDescent="0.35">
      <c r="B3712" s="8" t="s">
        <v>185</v>
      </c>
      <c r="C3712" s="10">
        <v>-1.3317442937156756</v>
      </c>
      <c r="D3712" s="10">
        <v>-0.65320068815794674</v>
      </c>
      <c r="E3712" s="10">
        <v>-0.35936545719479956</v>
      </c>
      <c r="F3712" s="10">
        <v>0.31905854298021014</v>
      </c>
      <c r="G3712" s="10">
        <v>3.5900998573412704</v>
      </c>
      <c r="H3712" s="10">
        <v>0.90239362661960165</v>
      </c>
    </row>
    <row r="3713" spans="2:8" x14ac:dyDescent="0.35">
      <c r="B3713" s="8" t="s">
        <v>186</v>
      </c>
      <c r="C3713" s="9">
        <v>1.8944531502152568</v>
      </c>
      <c r="D3713" s="9">
        <v>1.3435502306187148</v>
      </c>
      <c r="E3713" s="9">
        <v>0.23672233416265537</v>
      </c>
      <c r="F3713" s="9">
        <v>2.3026032198210338</v>
      </c>
      <c r="G3713" s="9">
        <v>0.28768665389172726</v>
      </c>
      <c r="H3713" s="9">
        <v>0.51803774940261549</v>
      </c>
    </row>
    <row r="3714" spans="2:8" x14ac:dyDescent="0.35">
      <c r="B3714" s="8" t="s">
        <v>187</v>
      </c>
      <c r="C3714" s="10">
        <v>-0.79404471972718682</v>
      </c>
      <c r="D3714" s="10">
        <v>-0.25385050440261442</v>
      </c>
      <c r="E3714" s="10">
        <v>-0.38997537080504724</v>
      </c>
      <c r="F3714" s="10">
        <v>0.31905854298021014</v>
      </c>
      <c r="G3714" s="10">
        <v>-0.20726962475795857</v>
      </c>
      <c r="H3714" s="10">
        <v>-8.2199227731311567E-2</v>
      </c>
    </row>
    <row r="3715" spans="2:8" x14ac:dyDescent="0.35">
      <c r="B3715" s="8" t="s">
        <v>188</v>
      </c>
      <c r="C3715" s="9">
        <v>-0.2563451457386981</v>
      </c>
      <c r="D3715" s="9">
        <v>2.5416007818847115</v>
      </c>
      <c r="E3715" s="9">
        <v>-0.22690429041075336</v>
      </c>
      <c r="F3715" s="9">
        <v>-0.67271379544020171</v>
      </c>
      <c r="G3715" s="9">
        <v>0.23494541108479355</v>
      </c>
      <c r="H3715" s="9">
        <v>0.31820186637139314</v>
      </c>
    </row>
    <row r="3716" spans="2:8" x14ac:dyDescent="0.35">
      <c r="B3716" s="8" t="s">
        <v>189</v>
      </c>
      <c r="C3716" s="10">
        <v>-0.2563451457386981</v>
      </c>
      <c r="D3716" s="10">
        <v>0.14549967935271788</v>
      </c>
      <c r="E3716" s="10">
        <v>-0.37281770870246106</v>
      </c>
      <c r="F3716" s="10">
        <v>0.31905854298021014</v>
      </c>
      <c r="G3716" s="10">
        <v>0.40534019553796402</v>
      </c>
      <c r="H3716" s="10">
        <v>0.30507396164671435</v>
      </c>
    </row>
    <row r="3717" spans="2:8" x14ac:dyDescent="0.35">
      <c r="B3717" s="8" t="s">
        <v>190</v>
      </c>
      <c r="C3717" s="9">
        <v>0.28135442824979062</v>
      </c>
      <c r="D3717" s="9">
        <v>-0.25385050440261442</v>
      </c>
      <c r="E3717" s="9">
        <v>-0.24578656721993314</v>
      </c>
      <c r="F3717" s="9">
        <v>-0.67271379544020171</v>
      </c>
      <c r="G3717" s="9">
        <v>0.19843224298768553</v>
      </c>
      <c r="H3717" s="9">
        <v>0.2190132528960419</v>
      </c>
    </row>
    <row r="3718" spans="2:8" x14ac:dyDescent="0.35">
      <c r="B3718" s="8" t="s">
        <v>191</v>
      </c>
      <c r="C3718" s="10">
        <v>-0.2563451457386981</v>
      </c>
      <c r="D3718" s="10">
        <v>-1.052550871913279</v>
      </c>
      <c r="E3718" s="10">
        <v>-0.46035146093137175</v>
      </c>
      <c r="F3718" s="10">
        <v>0.31905854298021014</v>
      </c>
      <c r="G3718" s="10">
        <v>0.46213845702235429</v>
      </c>
      <c r="H3718" s="10">
        <v>0.27006621571423733</v>
      </c>
    </row>
    <row r="3719" spans="2:8" x14ac:dyDescent="0.35">
      <c r="B3719" s="8" t="s">
        <v>192</v>
      </c>
      <c r="C3719" s="9">
        <v>-0.79404471972718682</v>
      </c>
      <c r="D3719" s="9">
        <v>-1.052550871913279</v>
      </c>
      <c r="E3719" s="9">
        <v>-0.45897696303690572</v>
      </c>
      <c r="F3719" s="9">
        <v>-0.67271379544020171</v>
      </c>
      <c r="G3719" s="9">
        <v>-5.0838060750606004</v>
      </c>
      <c r="H3719" s="9">
        <v>-4.1379924596168136</v>
      </c>
    </row>
    <row r="3720" spans="2:8" x14ac:dyDescent="0.35">
      <c r="B3720" s="8" t="s">
        <v>193</v>
      </c>
      <c r="C3720" s="10">
        <v>0.28135442824979062</v>
      </c>
      <c r="D3720" s="10">
        <v>-0.25385050440261442</v>
      </c>
      <c r="E3720" s="10">
        <v>-0.34913530185663783</v>
      </c>
      <c r="F3720" s="10">
        <v>0.31905854298021014</v>
      </c>
      <c r="G3720" s="10">
        <v>0.68933150295991485</v>
      </c>
      <c r="H3720" s="10">
        <v>1.137237255583301</v>
      </c>
    </row>
    <row r="3721" spans="2:8" x14ac:dyDescent="0.35">
      <c r="B3721" s="8" t="s">
        <v>194</v>
      </c>
      <c r="C3721" s="9">
        <v>-0.2563451457386981</v>
      </c>
      <c r="D3721" s="9">
        <v>-0.25385050440261442</v>
      </c>
      <c r="E3721" s="9">
        <v>-0.39868308570312033</v>
      </c>
      <c r="F3721" s="9">
        <v>-0.67271379544020171</v>
      </c>
      <c r="G3721" s="9">
        <v>-2.2763491502607436</v>
      </c>
      <c r="H3721" s="9">
        <v>-2.4065676920397268</v>
      </c>
    </row>
    <row r="3722" spans="2:8" x14ac:dyDescent="0.35">
      <c r="B3722" s="8" t="s">
        <v>195</v>
      </c>
      <c r="C3722" s="10">
        <v>-0.79404471972718682</v>
      </c>
      <c r="D3722" s="10">
        <v>-0.65320068815794674</v>
      </c>
      <c r="E3722" s="10">
        <v>-0.38934706205199476</v>
      </c>
      <c r="F3722" s="10">
        <v>-0.67271379544020171</v>
      </c>
      <c r="G3722" s="10">
        <v>-0.28840999830708741</v>
      </c>
      <c r="H3722" s="10">
        <v>-0.21493693105861986</v>
      </c>
    </row>
    <row r="3723" spans="2:8" x14ac:dyDescent="0.35">
      <c r="B3723" s="8" t="s">
        <v>196</v>
      </c>
      <c r="C3723" s="9">
        <v>-0.79404471972718682</v>
      </c>
      <c r="D3723" s="9">
        <v>-0.65320068815794674</v>
      </c>
      <c r="E3723" s="9">
        <v>-0.45476366953326358</v>
      </c>
      <c r="F3723" s="9">
        <v>-0.67271379544020171</v>
      </c>
      <c r="G3723" s="9">
        <v>-0.32898018508165178</v>
      </c>
      <c r="H3723" s="9">
        <v>-0.23827542834693777</v>
      </c>
    </row>
    <row r="3724" spans="2:8" x14ac:dyDescent="0.35">
      <c r="B3724" s="8" t="s">
        <v>197</v>
      </c>
      <c r="C3724" s="10">
        <v>0.28135442824979062</v>
      </c>
      <c r="D3724" s="10">
        <v>2.1422505981293791</v>
      </c>
      <c r="E3724" s="10">
        <v>2.7157950717353438</v>
      </c>
      <c r="F3724" s="10">
        <v>0.31905854298021014</v>
      </c>
      <c r="G3724" s="10">
        <v>0.96520877302695307</v>
      </c>
      <c r="H3724" s="10">
        <v>0.96438651004169618</v>
      </c>
    </row>
    <row r="3725" spans="2:8" x14ac:dyDescent="0.35">
      <c r="B3725" s="8" t="s">
        <v>198</v>
      </c>
      <c r="C3725" s="9">
        <v>-0.79404471972718682</v>
      </c>
      <c r="D3725" s="9">
        <v>-0.25385050440261442</v>
      </c>
      <c r="E3725" s="9">
        <v>-0.46010857690554274</v>
      </c>
      <c r="F3725" s="9">
        <v>-1.6644861338606134</v>
      </c>
      <c r="G3725" s="9">
        <v>-0.98621721082959513</v>
      </c>
      <c r="H3725" s="9">
        <v>-1.1528527908328972</v>
      </c>
    </row>
    <row r="3726" spans="2:8" x14ac:dyDescent="0.35">
      <c r="B3726" s="8" t="s">
        <v>199</v>
      </c>
      <c r="C3726" s="10">
        <v>-1.3317442937156756</v>
      </c>
      <c r="D3726" s="10">
        <v>-1.052550871913279</v>
      </c>
      <c r="E3726" s="10">
        <v>-6.0081054490814682E-2</v>
      </c>
      <c r="F3726" s="10">
        <v>0.31905854298021014</v>
      </c>
      <c r="G3726" s="10">
        <v>-0.27623894227471801</v>
      </c>
      <c r="H3726" s="10">
        <v>-0.13398151858976701</v>
      </c>
    </row>
    <row r="3727" spans="2:8" x14ac:dyDescent="0.35">
      <c r="B3727" s="8" t="s">
        <v>200</v>
      </c>
      <c r="C3727" s="9">
        <v>-0.2563451457386981</v>
      </c>
      <c r="D3727" s="9">
        <v>-1.052550871913279</v>
      </c>
      <c r="E3727" s="9">
        <v>-0.44490405525459431</v>
      </c>
      <c r="F3727" s="9">
        <v>-0.67271379544020171</v>
      </c>
      <c r="G3727" s="9">
        <v>0.11323485076110028</v>
      </c>
      <c r="H3727" s="9">
        <v>4.7621163434957002E-2</v>
      </c>
    </row>
    <row r="3728" spans="2:8" x14ac:dyDescent="0.35">
      <c r="B3728" s="8" t="s">
        <v>201</v>
      </c>
      <c r="C3728" s="10">
        <v>-0.2563451457386981</v>
      </c>
      <c r="D3728" s="10">
        <v>-0.25385050440261442</v>
      </c>
      <c r="E3728" s="10">
        <v>-0.4225544272625642</v>
      </c>
      <c r="F3728" s="10">
        <v>-0.67271379544020171</v>
      </c>
      <c r="G3728" s="10">
        <v>0.43779634495761566</v>
      </c>
      <c r="H3728" s="10">
        <v>0.23505846978176043</v>
      </c>
    </row>
    <row r="3729" spans="2:8" x14ac:dyDescent="0.35">
      <c r="B3729" s="8" t="s">
        <v>202</v>
      </c>
      <c r="C3729" s="9">
        <v>0.28135442824979062</v>
      </c>
      <c r="D3729" s="9">
        <v>0.94420004686338244</v>
      </c>
      <c r="E3729" s="9">
        <v>2.7311805809447054</v>
      </c>
      <c r="F3729" s="9">
        <v>2.3026032198210338</v>
      </c>
      <c r="G3729" s="9">
        <v>0.38911212082813823</v>
      </c>
      <c r="H3729" s="9">
        <v>0.65806873313252312</v>
      </c>
    </row>
    <row r="3730" spans="2:8" x14ac:dyDescent="0.35">
      <c r="B3730" s="8" t="s">
        <v>203</v>
      </c>
      <c r="C3730" s="10">
        <v>1.8944531502152568</v>
      </c>
      <c r="D3730" s="10">
        <v>0.94420004686338244</v>
      </c>
      <c r="E3730" s="10">
        <v>5.1460208313784168</v>
      </c>
      <c r="F3730" s="10">
        <v>2.3026032198210338</v>
      </c>
      <c r="G3730" s="10">
        <v>0.66093237221771983</v>
      </c>
      <c r="H3730" s="10">
        <v>0.97313844652481551</v>
      </c>
    </row>
    <row r="3731" spans="2:8" x14ac:dyDescent="0.35">
      <c r="B3731" s="8" t="s">
        <v>204</v>
      </c>
      <c r="C3731" s="9">
        <v>0.28135442824979062</v>
      </c>
      <c r="D3731" s="9">
        <v>0.14549967935271788</v>
      </c>
      <c r="E3731" s="9">
        <v>0.64583188480403941</v>
      </c>
      <c r="F3731" s="9">
        <v>0.31905854298021014</v>
      </c>
      <c r="G3731" s="9">
        <v>-0.33709422243656473</v>
      </c>
      <c r="H3731" s="9">
        <v>-0.25067400503135667</v>
      </c>
    </row>
    <row r="3732" spans="2:8" x14ac:dyDescent="0.35">
      <c r="B3732" s="8" t="s">
        <v>205</v>
      </c>
      <c r="C3732" s="10">
        <v>-0.2563451457386981</v>
      </c>
      <c r="D3732" s="10">
        <v>0.14549967935271788</v>
      </c>
      <c r="E3732" s="10">
        <v>-0.42929407915056778</v>
      </c>
      <c r="F3732" s="10">
        <v>-0.67271379544020171</v>
      </c>
      <c r="G3732" s="10">
        <v>-0.2316117368226972</v>
      </c>
      <c r="H3732" s="10">
        <v>-0.16388396824042437</v>
      </c>
    </row>
    <row r="3733" spans="2:8" x14ac:dyDescent="0.35">
      <c r="B3733" s="8" t="s">
        <v>206</v>
      </c>
      <c r="C3733" s="9">
        <v>1.8944531502152568</v>
      </c>
      <c r="D3733" s="9">
        <v>0.14549967935271788</v>
      </c>
      <c r="E3733" s="9">
        <v>-0.47014418449356221</v>
      </c>
      <c r="F3733" s="9">
        <v>1.310830881400622</v>
      </c>
      <c r="G3733" s="9">
        <v>0.5027086437969186</v>
      </c>
      <c r="H3733" s="9">
        <v>0.37436012547140818</v>
      </c>
    </row>
    <row r="3734" spans="2:8" x14ac:dyDescent="0.35">
      <c r="B3734" s="8" t="s">
        <v>207</v>
      </c>
      <c r="C3734" s="10">
        <v>-1.3317442937156756</v>
      </c>
      <c r="D3734" s="10">
        <v>-1.4519010556686112</v>
      </c>
      <c r="E3734" s="10">
        <v>-0.42370266245928595</v>
      </c>
      <c r="F3734" s="10">
        <v>-0.67271379544020171</v>
      </c>
      <c r="G3734" s="10">
        <v>-0.99838826686196458</v>
      </c>
      <c r="H3734" s="10">
        <v>-1.9288578256694686</v>
      </c>
    </row>
    <row r="3735" spans="2:8" x14ac:dyDescent="0.35">
      <c r="B3735" s="8" t="s">
        <v>208</v>
      </c>
      <c r="C3735" s="9">
        <v>1.3567535762267682</v>
      </c>
      <c r="D3735" s="9">
        <v>-0.25385050440261442</v>
      </c>
      <c r="E3735" s="9">
        <v>-0.20099137522346278</v>
      </c>
      <c r="F3735" s="9">
        <v>0.31905854298021014</v>
      </c>
      <c r="G3735" s="9">
        <v>1.1477746135124927</v>
      </c>
      <c r="H3735" s="9">
        <v>0.5304363260870345</v>
      </c>
    </row>
    <row r="3736" spans="2:8" x14ac:dyDescent="0.35">
      <c r="B3736" s="8" t="s">
        <v>209</v>
      </c>
      <c r="C3736" s="10">
        <v>-0.79404471972718682</v>
      </c>
      <c r="D3736" s="10">
        <v>-1.052550871913279</v>
      </c>
      <c r="E3736" s="10">
        <v>-0.45862212969623956</v>
      </c>
      <c r="F3736" s="10">
        <v>-0.67271379544020171</v>
      </c>
      <c r="G3736" s="10">
        <v>-0.3005810543394567</v>
      </c>
      <c r="H3736" s="10">
        <v>-0.2718245181988948</v>
      </c>
    </row>
    <row r="3737" spans="2:8" x14ac:dyDescent="0.35">
      <c r="B3737" s="8" t="s">
        <v>210</v>
      </c>
      <c r="C3737" s="9">
        <v>0.28135442824979062</v>
      </c>
      <c r="D3737" s="9">
        <v>0.14549967935271788</v>
      </c>
      <c r="E3737" s="9">
        <v>0.25127009836794678</v>
      </c>
      <c r="F3737" s="9">
        <v>0.31905854298021014</v>
      </c>
      <c r="G3737" s="9">
        <v>0.15380503753566471</v>
      </c>
      <c r="H3737" s="9">
        <v>0.66390335745460283</v>
      </c>
    </row>
    <row r="3738" spans="2:8" x14ac:dyDescent="0.35">
      <c r="B3738" s="8" t="s">
        <v>211</v>
      </c>
      <c r="C3738" s="10">
        <v>-2.4071434416926532</v>
      </c>
      <c r="D3738" s="10">
        <v>-2.2506014231792757</v>
      </c>
      <c r="E3738" s="10">
        <v>0.10422973967282539</v>
      </c>
      <c r="F3738" s="10">
        <v>0.31905854298021014</v>
      </c>
      <c r="G3738" s="10">
        <v>0.4337393262801591</v>
      </c>
      <c r="H3738" s="10">
        <v>0.83310746279490788</v>
      </c>
    </row>
    <row r="3739" spans="2:8" x14ac:dyDescent="0.35">
      <c r="B3739" s="8" t="s">
        <v>212</v>
      </c>
      <c r="C3739" s="9">
        <v>1.3567535762267682</v>
      </c>
      <c r="D3739" s="9">
        <v>0.14549967935271788</v>
      </c>
      <c r="E3739" s="9">
        <v>-0.41913534113902001</v>
      </c>
      <c r="F3739" s="9">
        <v>0.31905854298021014</v>
      </c>
      <c r="G3739" s="9">
        <v>-0.35737931582384685</v>
      </c>
      <c r="H3739" s="9">
        <v>-0.30683226413137177</v>
      </c>
    </row>
    <row r="3740" spans="2:8" x14ac:dyDescent="0.35">
      <c r="B3740" s="8" t="s">
        <v>213</v>
      </c>
      <c r="C3740" s="10">
        <v>-1.3317442937156756</v>
      </c>
      <c r="D3740" s="10">
        <v>-0.65320068815794674</v>
      </c>
      <c r="E3740" s="10">
        <v>-0.44982073235203823</v>
      </c>
      <c r="F3740" s="10">
        <v>-1.6644861338606134</v>
      </c>
      <c r="G3740" s="10">
        <v>-2.4703784272418729E-2</v>
      </c>
      <c r="H3740" s="10">
        <v>4.3974523233657324E-2</v>
      </c>
    </row>
    <row r="3741" spans="2:8" x14ac:dyDescent="0.35">
      <c r="B3741" s="8" t="s">
        <v>214</v>
      </c>
      <c r="C3741" s="9">
        <v>-0.79404471972718682</v>
      </c>
      <c r="D3741" s="9">
        <v>-1.052550871913279</v>
      </c>
      <c r="E3741" s="9">
        <v>-0.43045872456363315</v>
      </c>
      <c r="F3741" s="9">
        <v>-0.67271379544020171</v>
      </c>
      <c r="G3741" s="9">
        <v>-8.5559064434265322E-2</v>
      </c>
      <c r="H3741" s="9">
        <v>-6.7612666926112841E-2</v>
      </c>
    </row>
    <row r="3742" spans="2:8" x14ac:dyDescent="0.35">
      <c r="B3742" s="8" t="s">
        <v>215</v>
      </c>
      <c r="C3742" s="10">
        <v>1.8944531502152568</v>
      </c>
      <c r="D3742" s="10">
        <v>2.1422505981293791</v>
      </c>
      <c r="E3742" s="10">
        <v>1.136081872233851</v>
      </c>
      <c r="F3742" s="10">
        <v>1.310830881400622</v>
      </c>
      <c r="G3742" s="10">
        <v>0.18220416827785979</v>
      </c>
      <c r="H3742" s="10">
        <v>0.32695380285451231</v>
      </c>
    </row>
    <row r="3743" spans="2:8" x14ac:dyDescent="0.35">
      <c r="B3743" s="8" t="s">
        <v>216</v>
      </c>
      <c r="C3743" s="9">
        <v>0.8190540022382794</v>
      </c>
      <c r="D3743" s="9">
        <v>0.94420004686338244</v>
      </c>
      <c r="E3743" s="9">
        <v>0.39114129308593121</v>
      </c>
      <c r="F3743" s="9">
        <v>0.31905854298021014</v>
      </c>
      <c r="G3743" s="9">
        <v>6.4550626631623004E-2</v>
      </c>
      <c r="H3743" s="9">
        <v>0.21244930053370248</v>
      </c>
    </row>
    <row r="3744" spans="2:8" x14ac:dyDescent="0.35">
      <c r="B3744" s="8" t="s">
        <v>217</v>
      </c>
      <c r="C3744" s="10">
        <v>1.8944531502152568</v>
      </c>
      <c r="D3744" s="10">
        <v>0.94420004686338244</v>
      </c>
      <c r="E3744" s="10">
        <v>-3.1984375892776806E-2</v>
      </c>
      <c r="F3744" s="10">
        <v>1.310830881400622</v>
      </c>
      <c r="G3744" s="10">
        <v>1.9923421179602135E-2</v>
      </c>
      <c r="H3744" s="10">
        <v>0.1555617133934275</v>
      </c>
    </row>
    <row r="3745" spans="2:8" x14ac:dyDescent="0.35">
      <c r="B3745" s="8" t="s">
        <v>218</v>
      </c>
      <c r="C3745" s="9">
        <v>-0.79404471972718682</v>
      </c>
      <c r="D3745" s="9">
        <v>0.14549967935271788</v>
      </c>
      <c r="E3745" s="9">
        <v>-0.20228826893168642</v>
      </c>
      <c r="F3745" s="9">
        <v>-0.67271379544020171</v>
      </c>
      <c r="G3745" s="9">
        <v>-0.35737931582384685</v>
      </c>
      <c r="H3745" s="9">
        <v>-0.30610293609111183</v>
      </c>
    </row>
    <row r="3746" spans="2:8" x14ac:dyDescent="0.35">
      <c r="B3746" s="8" t="s">
        <v>219</v>
      </c>
      <c r="C3746" s="10">
        <v>0.28135442824979062</v>
      </c>
      <c r="D3746" s="10">
        <v>1.3435502306187148</v>
      </c>
      <c r="E3746" s="10">
        <v>0.64583188480403941</v>
      </c>
      <c r="F3746" s="10">
        <v>0.31905854298021014</v>
      </c>
      <c r="G3746" s="10">
        <v>0.37288404611831255</v>
      </c>
      <c r="H3746" s="10">
        <v>0.47573672306753928</v>
      </c>
    </row>
    <row r="3747" spans="2:8" x14ac:dyDescent="0.35">
      <c r="B3747" s="8" t="s">
        <v>220</v>
      </c>
      <c r="C3747" s="9">
        <v>-0.79404471972718682</v>
      </c>
      <c r="D3747" s="9">
        <v>-0.25385050440261442</v>
      </c>
      <c r="E3747" s="9">
        <v>-0.44515500821475584</v>
      </c>
      <c r="F3747" s="9">
        <v>-0.67271379544020171</v>
      </c>
      <c r="G3747" s="9">
        <v>-0.38577844656604199</v>
      </c>
      <c r="H3747" s="9">
        <v>-0.34986261850670797</v>
      </c>
    </row>
    <row r="3748" spans="2:8" x14ac:dyDescent="0.35">
      <c r="B3748" s="8" t="s">
        <v>221</v>
      </c>
      <c r="C3748" s="10">
        <v>-0.2563451457386981</v>
      </c>
      <c r="D3748" s="10">
        <v>0.14549967935271788</v>
      </c>
      <c r="E3748" s="10">
        <v>-0.46502897196364618</v>
      </c>
      <c r="F3748" s="10">
        <v>-0.67271379544020171</v>
      </c>
      <c r="G3748" s="10">
        <v>-0.50748900688973519</v>
      </c>
      <c r="H3748" s="10">
        <v>-0.383411708358665</v>
      </c>
    </row>
    <row r="3749" spans="2:8" x14ac:dyDescent="0.35">
      <c r="B3749" s="8" t="s">
        <v>222</v>
      </c>
      <c r="C3749" s="9">
        <v>-0.2563451457386981</v>
      </c>
      <c r="D3749" s="9">
        <v>-0.65320068815794674</v>
      </c>
      <c r="E3749" s="9">
        <v>-0.3788269180585781</v>
      </c>
      <c r="F3749" s="9">
        <v>-1.6644861338606134</v>
      </c>
      <c r="G3749" s="9">
        <v>-3.6874840304788048E-2</v>
      </c>
      <c r="H3749" s="9">
        <v>-0.10918436522092918</v>
      </c>
    </row>
    <row r="3750" spans="2:8" x14ac:dyDescent="0.35">
      <c r="B3750" s="8" t="s">
        <v>223</v>
      </c>
      <c r="C3750" s="10">
        <v>-0.79404471972718682</v>
      </c>
      <c r="D3750" s="10">
        <v>-1.052550871913279</v>
      </c>
      <c r="E3750" s="10">
        <v>-0.40980862129058393</v>
      </c>
      <c r="F3750" s="10">
        <v>-0.67271379544020171</v>
      </c>
      <c r="G3750" s="10">
        <v>-5.0594639629958618</v>
      </c>
      <c r="H3750" s="10">
        <v>-3.8396972911505007</v>
      </c>
    </row>
    <row r="3751" spans="2:8" x14ac:dyDescent="0.35">
      <c r="B3751" s="8" t="s">
        <v>224</v>
      </c>
      <c r="C3751" s="9">
        <v>0.28135442824979062</v>
      </c>
      <c r="D3751" s="9">
        <v>-0.25385050440261442</v>
      </c>
      <c r="E3751" s="9">
        <v>-0.43697099695924957</v>
      </c>
      <c r="F3751" s="9">
        <v>0.31905854298021014</v>
      </c>
      <c r="G3751" s="9">
        <v>-0.45880478276025788</v>
      </c>
      <c r="H3751" s="9">
        <v>-0.40820886172750281</v>
      </c>
    </row>
    <row r="3752" spans="2:8" x14ac:dyDescent="0.35">
      <c r="B3752" s="8" t="s">
        <v>225</v>
      </c>
      <c r="C3752" s="10">
        <v>1.3567535762267682</v>
      </c>
      <c r="D3752" s="10">
        <v>0.94420004686338244</v>
      </c>
      <c r="E3752" s="10">
        <v>-0.13309375369167917</v>
      </c>
      <c r="F3752" s="10">
        <v>0.31905854298021014</v>
      </c>
      <c r="G3752" s="10">
        <v>-0.12612925120882973</v>
      </c>
      <c r="H3752" s="10">
        <v>1.8448041824559551E-2</v>
      </c>
    </row>
    <row r="3753" spans="2:8" x14ac:dyDescent="0.35">
      <c r="B3753" s="8" t="s">
        <v>226</v>
      </c>
      <c r="C3753" s="9">
        <v>-0.2563451457386981</v>
      </c>
      <c r="D3753" s="9">
        <v>0.14549967935271788</v>
      </c>
      <c r="E3753" s="9">
        <v>-0.4300260261919292</v>
      </c>
      <c r="F3753" s="9">
        <v>-0.67271379544020171</v>
      </c>
      <c r="G3753" s="9">
        <v>-0.18292751269321991</v>
      </c>
      <c r="H3753" s="9">
        <v>-9.8244444617030136E-2</v>
      </c>
    </row>
    <row r="3754" spans="2:8" x14ac:dyDescent="0.35">
      <c r="B3754" s="8" t="s">
        <v>227</v>
      </c>
      <c r="C3754" s="10">
        <v>0.28135442824979062</v>
      </c>
      <c r="D3754" s="10">
        <v>0.54484986310805017</v>
      </c>
      <c r="E3754" s="10">
        <v>-8.711444135291764E-2</v>
      </c>
      <c r="F3754" s="10">
        <v>0.31905854298021014</v>
      </c>
      <c r="G3754" s="10">
        <v>0.51487969982928794</v>
      </c>
      <c r="H3754" s="10">
        <v>0.68140723042084117</v>
      </c>
    </row>
    <row r="3755" spans="2:8" x14ac:dyDescent="0.35">
      <c r="B3755" s="8" t="s">
        <v>228</v>
      </c>
      <c r="C3755" s="9">
        <v>-1.3317442937156756</v>
      </c>
      <c r="D3755" s="9">
        <v>-0.25385050440261442</v>
      </c>
      <c r="E3755" s="9">
        <v>-0.44957609470036897</v>
      </c>
      <c r="F3755" s="9">
        <v>0.31905854298021014</v>
      </c>
      <c r="G3755" s="9">
        <v>3.297994512564407</v>
      </c>
      <c r="H3755" s="9">
        <v>0.95271726139753732</v>
      </c>
    </row>
    <row r="3756" spans="2:8" x14ac:dyDescent="0.35">
      <c r="B3756" s="8" t="s">
        <v>229</v>
      </c>
      <c r="C3756" s="10">
        <v>2.4321527242037453</v>
      </c>
      <c r="D3756" s="10">
        <v>1.742900414374047</v>
      </c>
      <c r="E3756" s="10">
        <v>0.39057742625626873</v>
      </c>
      <c r="F3756" s="10">
        <v>3.2943755582414456</v>
      </c>
      <c r="G3756" s="10">
        <v>0.30797174727900944</v>
      </c>
      <c r="H3756" s="10">
        <v>0.50782715683897639</v>
      </c>
    </row>
    <row r="3757" spans="2:8" x14ac:dyDescent="0.35">
      <c r="B3757" s="8" t="s">
        <v>230</v>
      </c>
      <c r="C3757" s="9">
        <v>-0.79404471972718682</v>
      </c>
      <c r="D3757" s="9">
        <v>-0.25385050440261442</v>
      </c>
      <c r="E3757" s="9">
        <v>-0.36568882092744281</v>
      </c>
      <c r="F3757" s="9">
        <v>0.31905854298021014</v>
      </c>
      <c r="G3757" s="9">
        <v>-0.21538366211287144</v>
      </c>
      <c r="H3757" s="9">
        <v>-8.2928555771571474E-2</v>
      </c>
    </row>
    <row r="3758" spans="2:8" x14ac:dyDescent="0.35">
      <c r="B3758" s="8" t="s">
        <v>231</v>
      </c>
      <c r="C3758" s="10">
        <v>0.28135442824979062</v>
      </c>
      <c r="D3758" s="10">
        <v>2.1422505981293791</v>
      </c>
      <c r="E3758" s="10">
        <v>-0.16729630453091907</v>
      </c>
      <c r="F3758" s="10">
        <v>-0.67271379544020171</v>
      </c>
      <c r="G3758" s="10">
        <v>0.27957261653681442</v>
      </c>
      <c r="H3758" s="10">
        <v>0.29632202516359507</v>
      </c>
    </row>
    <row r="3759" spans="2:8" x14ac:dyDescent="0.35">
      <c r="B3759" s="8" t="s">
        <v>232</v>
      </c>
      <c r="C3759" s="9">
        <v>-0.2563451457386981</v>
      </c>
      <c r="D3759" s="9">
        <v>0.14549967935271788</v>
      </c>
      <c r="E3759" s="9">
        <v>-0.37725614617594694</v>
      </c>
      <c r="F3759" s="9">
        <v>-0.67271379544020171</v>
      </c>
      <c r="G3759" s="9">
        <v>0.24305944843970639</v>
      </c>
      <c r="H3759" s="9">
        <v>0.22557720525838129</v>
      </c>
    </row>
    <row r="3760" spans="2:8" x14ac:dyDescent="0.35">
      <c r="B3760" s="8" t="s">
        <v>233</v>
      </c>
      <c r="C3760" s="10">
        <v>0.28135442824979062</v>
      </c>
      <c r="D3760" s="10">
        <v>-0.25385050440261442</v>
      </c>
      <c r="E3760" s="10">
        <v>-2.2591965558685017E-2</v>
      </c>
      <c r="F3760" s="10">
        <v>-0.67271379544020171</v>
      </c>
      <c r="G3760" s="10">
        <v>1.6508449295170913</v>
      </c>
      <c r="H3760" s="10">
        <v>1.5369090216457457</v>
      </c>
    </row>
    <row r="3761" spans="2:8" x14ac:dyDescent="0.35">
      <c r="B3761" s="8" t="s">
        <v>234</v>
      </c>
      <c r="C3761" s="9">
        <v>-0.79404471972718682</v>
      </c>
      <c r="D3761" s="9">
        <v>-1.052550871913279</v>
      </c>
      <c r="E3761" s="9">
        <v>-0.46179860098397918</v>
      </c>
      <c r="F3761" s="9">
        <v>0.31905854298021014</v>
      </c>
      <c r="G3761" s="9">
        <v>0.55544988660385242</v>
      </c>
      <c r="H3761" s="9">
        <v>0.25839696707007842</v>
      </c>
    </row>
    <row r="3762" spans="2:8" x14ac:dyDescent="0.35">
      <c r="B3762" s="8" t="s">
        <v>235</v>
      </c>
      <c r="C3762" s="10">
        <v>0.8190540022382794</v>
      </c>
      <c r="D3762" s="10">
        <v>-0.25385050440261442</v>
      </c>
      <c r="E3762" s="10">
        <v>-0.45328216582500847</v>
      </c>
      <c r="F3762" s="10">
        <v>-0.67271379544020171</v>
      </c>
      <c r="G3762" s="10">
        <v>-0.33303720375910822</v>
      </c>
      <c r="H3762" s="10">
        <v>-0.28714040704435351</v>
      </c>
    </row>
    <row r="3763" spans="2:8" x14ac:dyDescent="0.35">
      <c r="B3763" s="8" t="s">
        <v>236</v>
      </c>
      <c r="C3763" s="9">
        <v>0.28135442824979062</v>
      </c>
      <c r="D3763" s="9">
        <v>-0.25385050440261442</v>
      </c>
      <c r="E3763" s="9">
        <v>-0.27443100216678595</v>
      </c>
      <c r="F3763" s="9">
        <v>0.31905854298021014</v>
      </c>
      <c r="G3763" s="9">
        <v>0.86784032476799833</v>
      </c>
      <c r="H3763" s="9">
        <v>1.1751623136768177</v>
      </c>
    </row>
    <row r="3764" spans="2:8" x14ac:dyDescent="0.35">
      <c r="B3764" s="8" t="s">
        <v>237</v>
      </c>
      <c r="C3764" s="10">
        <v>-0.2563451457386981</v>
      </c>
      <c r="D3764" s="10">
        <v>-0.25385050440261442</v>
      </c>
      <c r="E3764" s="10">
        <v>-0.46552547073939277</v>
      </c>
      <c r="F3764" s="10">
        <v>-0.67271379544020171</v>
      </c>
      <c r="G3764" s="10">
        <v>-1.2458664061868074</v>
      </c>
      <c r="H3764" s="10">
        <v>-1.1462888384705578</v>
      </c>
    </row>
    <row r="3765" spans="2:8" x14ac:dyDescent="0.35">
      <c r="B3765" s="8" t="s">
        <v>238</v>
      </c>
      <c r="C3765" s="9">
        <v>-0.79404471972718682</v>
      </c>
      <c r="D3765" s="9">
        <v>-0.25385050440261442</v>
      </c>
      <c r="E3765" s="9">
        <v>-0.41393971106570165</v>
      </c>
      <c r="F3765" s="9">
        <v>-0.67271379544020171</v>
      </c>
      <c r="G3765" s="9">
        <v>-0.32898018508165178</v>
      </c>
      <c r="H3765" s="9">
        <v>-0.26598989387681538</v>
      </c>
    </row>
    <row r="3766" spans="2:8" x14ac:dyDescent="0.35">
      <c r="B3766" s="8" t="s">
        <v>239</v>
      </c>
      <c r="C3766" s="10">
        <v>-0.79404471972718682</v>
      </c>
      <c r="D3766" s="10">
        <v>-1.052550871913279</v>
      </c>
      <c r="E3766" s="10">
        <v>-0.40474062650177989</v>
      </c>
      <c r="F3766" s="10">
        <v>-0.67271379544020171</v>
      </c>
      <c r="G3766" s="10">
        <v>-0.23972577417761007</v>
      </c>
      <c r="H3766" s="10">
        <v>-3.3334249033895848E-2</v>
      </c>
    </row>
    <row r="3767" spans="2:8" x14ac:dyDescent="0.35">
      <c r="B3767" s="8" t="s">
        <v>240</v>
      </c>
      <c r="C3767" s="9">
        <v>0.28135442824979062</v>
      </c>
      <c r="D3767" s="9">
        <v>2.5416007818847115</v>
      </c>
      <c r="E3767" s="9">
        <v>1.2118414084192142</v>
      </c>
      <c r="F3767" s="9">
        <v>0.31905854298021014</v>
      </c>
      <c r="G3767" s="9">
        <v>0.73801572708939212</v>
      </c>
      <c r="H3767" s="9">
        <v>0.78861845233905159</v>
      </c>
    </row>
    <row r="3768" spans="2:8" x14ac:dyDescent="0.35">
      <c r="B3768" s="8" t="s">
        <v>241</v>
      </c>
      <c r="C3768" s="10">
        <v>-0.79404471972718682</v>
      </c>
      <c r="D3768" s="10">
        <v>-0.25385050440261442</v>
      </c>
      <c r="E3768" s="10">
        <v>-0.46569463078829149</v>
      </c>
      <c r="F3768" s="10">
        <v>-0.67271379544020171</v>
      </c>
      <c r="G3768" s="10">
        <v>0.22277435505242424</v>
      </c>
      <c r="H3768" s="10">
        <v>0.51949640548313547</v>
      </c>
    </row>
    <row r="3769" spans="2:8" x14ac:dyDescent="0.35">
      <c r="B3769" s="8" t="s">
        <v>242</v>
      </c>
      <c r="C3769" s="9">
        <v>1.8944531502152568</v>
      </c>
      <c r="D3769" s="9">
        <v>1.3435502306187148</v>
      </c>
      <c r="E3769" s="9">
        <v>-0.18673359967342634</v>
      </c>
      <c r="F3769" s="9">
        <v>0.31905854298021014</v>
      </c>
      <c r="G3769" s="9">
        <v>-1.8300770957405352</v>
      </c>
      <c r="H3769" s="9">
        <v>-3.0556696478710696</v>
      </c>
    </row>
    <row r="3770" spans="2:8" x14ac:dyDescent="0.35">
      <c r="B3770" s="8" t="s">
        <v>243</v>
      </c>
      <c r="C3770" s="10">
        <v>-0.2563451457386981</v>
      </c>
      <c r="D3770" s="10">
        <v>-1.052550871913279</v>
      </c>
      <c r="E3770" s="10">
        <v>-0.46299612524633549</v>
      </c>
      <c r="F3770" s="10">
        <v>-0.67271379544020171</v>
      </c>
      <c r="G3770" s="10">
        <v>-0.18698453137067633</v>
      </c>
      <c r="H3770" s="10">
        <v>-0.19378641789108172</v>
      </c>
    </row>
    <row r="3771" spans="2:8" x14ac:dyDescent="0.35">
      <c r="B3771" s="8" t="s">
        <v>244</v>
      </c>
      <c r="C3771" s="9">
        <v>-0.2563451457386981</v>
      </c>
      <c r="D3771" s="9">
        <v>-0.25385050440261442</v>
      </c>
      <c r="E3771" s="9">
        <v>-0.46290643034559803</v>
      </c>
      <c r="F3771" s="9">
        <v>-0.67271379544020171</v>
      </c>
      <c r="G3771" s="9">
        <v>0.61224814808824257</v>
      </c>
      <c r="H3771" s="9">
        <v>0.31966052245191295</v>
      </c>
    </row>
    <row r="3772" spans="2:8" x14ac:dyDescent="0.35">
      <c r="B3772" s="8" t="s">
        <v>245</v>
      </c>
      <c r="C3772" s="10">
        <v>0.28135442824979062</v>
      </c>
      <c r="D3772" s="10">
        <v>1.742900414374047</v>
      </c>
      <c r="E3772" s="10">
        <v>1.5382880818320819</v>
      </c>
      <c r="F3772" s="10">
        <v>3.2943755582414456</v>
      </c>
      <c r="G3772" s="10">
        <v>-0.21132664343541502</v>
      </c>
      <c r="H3772" s="10">
        <v>-0.10918436522092918</v>
      </c>
    </row>
    <row r="3773" spans="2:8" x14ac:dyDescent="0.35">
      <c r="B3773" s="8" t="s">
        <v>246</v>
      </c>
      <c r="C3773" s="9">
        <v>2.9698522981922344</v>
      </c>
      <c r="D3773" s="9">
        <v>1.742900414374047</v>
      </c>
      <c r="E3773" s="9">
        <v>2.2841952898308517</v>
      </c>
      <c r="F3773" s="9">
        <v>3.2943755582414456</v>
      </c>
      <c r="G3773" s="9">
        <v>0.14974801885820824</v>
      </c>
      <c r="H3773" s="9">
        <v>0.35904423662594953</v>
      </c>
    </row>
    <row r="3774" spans="2:8" x14ac:dyDescent="0.35">
      <c r="B3774" s="8" t="s">
        <v>247</v>
      </c>
      <c r="C3774" s="10">
        <v>0.8190540022382794</v>
      </c>
      <c r="D3774" s="10">
        <v>0.14549967935271788</v>
      </c>
      <c r="E3774" s="10">
        <v>7.6882198434196219E-2</v>
      </c>
      <c r="F3774" s="10">
        <v>0.31905854298021014</v>
      </c>
      <c r="G3774" s="10">
        <v>-0.1707564566608506</v>
      </c>
      <c r="H3774" s="10">
        <v>0.21828392485578194</v>
      </c>
    </row>
    <row r="3775" spans="2:8" x14ac:dyDescent="0.35">
      <c r="B3775" s="8" t="s">
        <v>248</v>
      </c>
      <c r="C3775" s="9">
        <v>-0.79404471972718682</v>
      </c>
      <c r="D3775" s="9">
        <v>-1.052550871913279</v>
      </c>
      <c r="E3775" s="9">
        <v>-0.4626463464884828</v>
      </c>
      <c r="F3775" s="9">
        <v>-0.67271379544020171</v>
      </c>
      <c r="G3775" s="9">
        <v>-0.24378279285506652</v>
      </c>
      <c r="H3775" s="9">
        <v>-0.20253835437420095</v>
      </c>
    </row>
    <row r="3776" spans="2:8" x14ac:dyDescent="0.35">
      <c r="B3776" s="8" t="s">
        <v>249</v>
      </c>
      <c r="C3776" s="10">
        <v>1.8944531502152568</v>
      </c>
      <c r="D3776" s="10">
        <v>0.94420004686338244</v>
      </c>
      <c r="E3776" s="10">
        <v>-0.47065746441336354</v>
      </c>
      <c r="F3776" s="10">
        <v>1.310830881400622</v>
      </c>
      <c r="G3776" s="10">
        <v>-0.15858540062848125</v>
      </c>
      <c r="H3776" s="10">
        <v>-0.14783875135470576</v>
      </c>
    </row>
    <row r="3777" spans="2:8" x14ac:dyDescent="0.35">
      <c r="B3777" s="8" t="s">
        <v>250</v>
      </c>
      <c r="C3777" s="9">
        <v>-1.3317442937156756</v>
      </c>
      <c r="D3777" s="9">
        <v>-1.4519010556686112</v>
      </c>
      <c r="E3777" s="9">
        <v>-0.44408242073137189</v>
      </c>
      <c r="F3777" s="9">
        <v>-0.67271379544020171</v>
      </c>
      <c r="G3777" s="9">
        <v>-2.2276649261312667</v>
      </c>
      <c r="H3777" s="9">
        <v>-2.6669378024125239</v>
      </c>
    </row>
    <row r="3778" spans="2:8" x14ac:dyDescent="0.35">
      <c r="B3778" s="8" t="s">
        <v>251</v>
      </c>
      <c r="C3778" s="10">
        <v>1.3567535762267682</v>
      </c>
      <c r="D3778" s="10">
        <v>-0.25385050440261442</v>
      </c>
      <c r="E3778" s="10">
        <v>-0.41667849280977648</v>
      </c>
      <c r="F3778" s="10">
        <v>-0.67271379544020171</v>
      </c>
      <c r="G3778" s="10">
        <v>1.2938272859009246</v>
      </c>
      <c r="H3778" s="10">
        <v>0.49178193995325792</v>
      </c>
    </row>
    <row r="3779" spans="2:8" x14ac:dyDescent="0.35">
      <c r="B3779" s="8" t="s">
        <v>252</v>
      </c>
      <c r="C3779" s="9">
        <v>-0.79404471972718682</v>
      </c>
      <c r="D3779" s="9">
        <v>-1.052550871913279</v>
      </c>
      <c r="E3779" s="9">
        <v>-0.46475216765871286</v>
      </c>
      <c r="F3779" s="9">
        <v>-0.67271379544020171</v>
      </c>
      <c r="G3779" s="9">
        <v>-0.25189683020997938</v>
      </c>
      <c r="H3779" s="9">
        <v>-0.19889171417290127</v>
      </c>
    </row>
    <row r="3780" spans="2:8" x14ac:dyDescent="0.35">
      <c r="B3780" s="8" t="s">
        <v>253</v>
      </c>
      <c r="C3780" s="10">
        <v>0.28135442824979062</v>
      </c>
      <c r="D3780" s="10">
        <v>0.54484986310805017</v>
      </c>
      <c r="E3780" s="10">
        <v>-0.17812254766043825</v>
      </c>
      <c r="F3780" s="10">
        <v>0.31905854298021014</v>
      </c>
      <c r="G3780" s="10">
        <v>0.15380503753566471</v>
      </c>
      <c r="H3780" s="10">
        <v>0.7127683361520184</v>
      </c>
    </row>
    <row r="3781" spans="2:8" x14ac:dyDescent="0.35">
      <c r="B3781" s="8" t="s">
        <v>254</v>
      </c>
      <c r="C3781" s="9">
        <v>-2.4071434416926532</v>
      </c>
      <c r="D3781" s="9">
        <v>-2.2506014231792757</v>
      </c>
      <c r="E3781" s="9">
        <v>-9.4041948117342108E-2</v>
      </c>
      <c r="F3781" s="9">
        <v>0.31905854298021014</v>
      </c>
      <c r="G3781" s="9">
        <v>0.38911212082813823</v>
      </c>
      <c r="H3781" s="9">
        <v>0.82654351043256835</v>
      </c>
    </row>
    <row r="3782" spans="2:8" x14ac:dyDescent="0.35">
      <c r="B3782" s="8" t="s">
        <v>255</v>
      </c>
      <c r="C3782" s="10">
        <v>0.8190540022382794</v>
      </c>
      <c r="D3782" s="10">
        <v>0.14549967935271788</v>
      </c>
      <c r="E3782" s="10">
        <v>-0.43508471717804381</v>
      </c>
      <c r="F3782" s="10">
        <v>0.31905854298021014</v>
      </c>
      <c r="G3782" s="10">
        <v>-1.1931251633798738</v>
      </c>
      <c r="H3782" s="10">
        <v>-1.0142804631835094</v>
      </c>
    </row>
    <row r="3783" spans="2:8" x14ac:dyDescent="0.35">
      <c r="B3783" s="8" t="s">
        <v>256</v>
      </c>
      <c r="C3783" s="9">
        <v>-1.3317442937156756</v>
      </c>
      <c r="D3783" s="9">
        <v>-0.65320068815794674</v>
      </c>
      <c r="E3783" s="9">
        <v>-0.45737107836126745</v>
      </c>
      <c r="F3783" s="9">
        <v>-1.6644861338606134</v>
      </c>
      <c r="G3783" s="9">
        <v>-5.7159933692070237E-2</v>
      </c>
      <c r="H3783" s="9">
        <v>7.3876972884314676E-2</v>
      </c>
    </row>
    <row r="3784" spans="2:8" x14ac:dyDescent="0.35">
      <c r="B3784" s="8" t="s">
        <v>257</v>
      </c>
      <c r="C3784" s="10">
        <v>-0.79404471972718682</v>
      </c>
      <c r="D3784" s="10">
        <v>-1.052550871913279</v>
      </c>
      <c r="E3784" s="10">
        <v>-0.45973249148045331</v>
      </c>
      <c r="F3784" s="10">
        <v>-0.67271379544020171</v>
      </c>
      <c r="G3784" s="10">
        <v>-0.17887049401576346</v>
      </c>
      <c r="H3784" s="10">
        <v>-0.14638009527418591</v>
      </c>
    </row>
    <row r="3785" spans="2:8" x14ac:dyDescent="0.35">
      <c r="B3785" s="8" t="s">
        <v>258</v>
      </c>
      <c r="C3785" s="9">
        <v>0.8190540022382794</v>
      </c>
      <c r="D3785" s="9">
        <v>0.94420004686338244</v>
      </c>
      <c r="E3785" s="9">
        <v>0.69908507924544672</v>
      </c>
      <c r="F3785" s="9">
        <v>0.31905854298021014</v>
      </c>
      <c r="G3785" s="9">
        <v>-7.3388008401896007E-2</v>
      </c>
      <c r="H3785" s="9">
        <v>3.3034602629758276E-2</v>
      </c>
    </row>
    <row r="3786" spans="2:8" x14ac:dyDescent="0.35">
      <c r="B3786" s="8" t="s">
        <v>259</v>
      </c>
      <c r="C3786" s="10">
        <v>0.8190540022382794</v>
      </c>
      <c r="D3786" s="10">
        <v>0.94420004686338244</v>
      </c>
      <c r="E3786" s="10">
        <v>5.5318319819819092E-2</v>
      </c>
      <c r="F3786" s="10">
        <v>0.31905854298021014</v>
      </c>
      <c r="G3786" s="10">
        <v>-6.5273971046983112E-2</v>
      </c>
      <c r="H3786" s="10">
        <v>3.3034602629758276E-2</v>
      </c>
    </row>
    <row r="3787" spans="2:8" x14ac:dyDescent="0.35">
      <c r="B3787" s="8" t="s">
        <v>260</v>
      </c>
      <c r="C3787" s="9">
        <v>1.3567535762267682</v>
      </c>
      <c r="D3787" s="9">
        <v>1.3435502306187148</v>
      </c>
      <c r="E3787" s="9">
        <v>-0.33865543406533988</v>
      </c>
      <c r="F3787" s="9">
        <v>1.310830881400622</v>
      </c>
      <c r="G3787" s="9">
        <v>-0.20321260608050212</v>
      </c>
      <c r="H3787" s="9">
        <v>-0.13689883075080672</v>
      </c>
    </row>
    <row r="3788" spans="2:8" x14ac:dyDescent="0.35">
      <c r="B3788" s="8" t="s">
        <v>261</v>
      </c>
      <c r="C3788" s="10">
        <v>-0.79404471972718682</v>
      </c>
      <c r="D3788" s="10">
        <v>0.14549967935271788</v>
      </c>
      <c r="E3788" s="10">
        <v>-0.36983726974567377</v>
      </c>
      <c r="F3788" s="10">
        <v>-0.67271379544020171</v>
      </c>
      <c r="G3788" s="10">
        <v>-0.24783981153252296</v>
      </c>
      <c r="H3788" s="10">
        <v>-0.17263590472354359</v>
      </c>
    </row>
    <row r="3789" spans="2:8" x14ac:dyDescent="0.35">
      <c r="B3789" s="8" t="s">
        <v>262</v>
      </c>
      <c r="C3789" s="9">
        <v>0.28135442824979062</v>
      </c>
      <c r="D3789" s="9">
        <v>-0.25385050440261442</v>
      </c>
      <c r="E3789" s="9">
        <v>7.6882198434196219E-2</v>
      </c>
      <c r="F3789" s="9">
        <v>0.31905854298021014</v>
      </c>
      <c r="G3789" s="9">
        <v>2.3980439857058552E-2</v>
      </c>
      <c r="H3789" s="9">
        <v>0.10305009449471209</v>
      </c>
    </row>
    <row r="3790" spans="2:8" x14ac:dyDescent="0.35">
      <c r="B3790" s="8" t="s">
        <v>263</v>
      </c>
      <c r="C3790" s="10">
        <v>-0.79404471972718682</v>
      </c>
      <c r="D3790" s="10">
        <v>-0.25385050440261442</v>
      </c>
      <c r="E3790" s="10">
        <v>-0.42760636085248166</v>
      </c>
      <c r="F3790" s="10">
        <v>-0.67271379544020171</v>
      </c>
      <c r="G3790" s="10">
        <v>-0.72656801547238303</v>
      </c>
      <c r="H3790" s="10">
        <v>-0.96833279664713345</v>
      </c>
    </row>
    <row r="3791" spans="2:8" x14ac:dyDescent="0.35">
      <c r="B3791" s="8" t="s">
        <v>264</v>
      </c>
      <c r="C3791" s="9">
        <v>-0.2563451457386981</v>
      </c>
      <c r="D3791" s="9">
        <v>-0.25385050440261442</v>
      </c>
      <c r="E3791" s="9">
        <v>-0.46928539824293181</v>
      </c>
      <c r="F3791" s="9">
        <v>-0.67271379544020171</v>
      </c>
      <c r="G3791" s="9">
        <v>-0.30869509169436959</v>
      </c>
      <c r="H3791" s="9">
        <v>-0.28932839116513326</v>
      </c>
    </row>
    <row r="3792" spans="2:8" x14ac:dyDescent="0.35">
      <c r="B3792" s="8" t="s">
        <v>265</v>
      </c>
      <c r="C3792" s="10">
        <v>-0.2563451457386981</v>
      </c>
      <c r="D3792" s="10">
        <v>-0.65320068815794674</v>
      </c>
      <c r="E3792" s="10">
        <v>-0.41820898849028887</v>
      </c>
      <c r="F3792" s="10">
        <v>-0.67271379544020171</v>
      </c>
      <c r="G3792" s="10">
        <v>-0.20726962475795857</v>
      </c>
      <c r="H3792" s="10">
        <v>-0.2178542432196596</v>
      </c>
    </row>
    <row r="3793" spans="2:8" x14ac:dyDescent="0.35">
      <c r="B3793" s="8" t="s">
        <v>266</v>
      </c>
      <c r="C3793" s="9">
        <v>0.28135442824979062</v>
      </c>
      <c r="D3793" s="9">
        <v>-0.65320068815794674</v>
      </c>
      <c r="E3793" s="9">
        <v>-0.45413144593336519</v>
      </c>
      <c r="F3793" s="9">
        <v>-0.67271379544020171</v>
      </c>
      <c r="G3793" s="9">
        <v>-4.4752532734421342</v>
      </c>
      <c r="H3793" s="9">
        <v>-1.6327506413239348</v>
      </c>
    </row>
    <row r="3794" spans="2:8" x14ac:dyDescent="0.35">
      <c r="B3794" s="8" t="s">
        <v>267</v>
      </c>
      <c r="C3794" s="10">
        <v>0.28135442824979062</v>
      </c>
      <c r="D3794" s="10">
        <v>-0.25385050440261442</v>
      </c>
      <c r="E3794" s="10">
        <v>-0.45004773198345277</v>
      </c>
      <c r="F3794" s="10">
        <v>0.31905854298021014</v>
      </c>
      <c r="G3794" s="10">
        <v>-0.33303720375910822</v>
      </c>
      <c r="H3794" s="10">
        <v>-0.27620048644045447</v>
      </c>
    </row>
    <row r="3795" spans="2:8" x14ac:dyDescent="0.35">
      <c r="B3795" s="8" t="s">
        <v>268</v>
      </c>
      <c r="C3795" s="9">
        <v>0.8190540022382794</v>
      </c>
      <c r="D3795" s="9">
        <v>0.54484986310805017</v>
      </c>
      <c r="E3795" s="9">
        <v>-0.34575210087866309</v>
      </c>
      <c r="F3795" s="9">
        <v>0.31905854298021014</v>
      </c>
      <c r="G3795" s="9">
        <v>-0.33709422243656473</v>
      </c>
      <c r="H3795" s="9">
        <v>-0.27765914252097434</v>
      </c>
    </row>
    <row r="3796" spans="2:8" x14ac:dyDescent="0.35">
      <c r="B3796" s="8" t="s">
        <v>269</v>
      </c>
      <c r="C3796" s="10">
        <v>-0.2563451457386981</v>
      </c>
      <c r="D3796" s="10">
        <v>0.14549967935271788</v>
      </c>
      <c r="E3796" s="10">
        <v>-0.45836436200267955</v>
      </c>
      <c r="F3796" s="10">
        <v>-0.67271379544020171</v>
      </c>
      <c r="G3796" s="10">
        <v>-0.27218192359726162</v>
      </c>
      <c r="H3796" s="10">
        <v>-0.23244080402485834</v>
      </c>
    </row>
    <row r="3797" spans="2:8" x14ac:dyDescent="0.35">
      <c r="B3797" s="8" t="s">
        <v>270</v>
      </c>
      <c r="C3797" s="9">
        <v>0.28135442824979062</v>
      </c>
      <c r="D3797" s="9">
        <v>0.54484986310805017</v>
      </c>
      <c r="E3797" s="9">
        <v>-0.2357175166902464</v>
      </c>
      <c r="F3797" s="9">
        <v>0.31905854298021014</v>
      </c>
      <c r="G3797" s="9">
        <v>0.77858591386395659</v>
      </c>
      <c r="H3797" s="9">
        <v>0.9855370232092342</v>
      </c>
    </row>
    <row r="3798" spans="2:8" x14ac:dyDescent="0.35">
      <c r="B3798" s="8" t="s">
        <v>271</v>
      </c>
      <c r="C3798" s="10">
        <v>-0.79404471972718682</v>
      </c>
      <c r="D3798" s="10">
        <v>-1.052550871913279</v>
      </c>
      <c r="E3798" s="10">
        <v>-0.47127780653363688</v>
      </c>
      <c r="F3798" s="10">
        <v>0.31905854298021014</v>
      </c>
      <c r="G3798" s="10">
        <v>1.2167439310292523</v>
      </c>
      <c r="H3798" s="10">
        <v>0.23651712586228035</v>
      </c>
    </row>
    <row r="3799" spans="2:8" x14ac:dyDescent="0.35">
      <c r="B3799" s="8" t="s">
        <v>272</v>
      </c>
      <c r="C3799" s="9">
        <v>1.8944531502152568</v>
      </c>
      <c r="D3799" s="9">
        <v>1.742900414374047</v>
      </c>
      <c r="E3799" s="9">
        <v>0.45743592177338871</v>
      </c>
      <c r="F3799" s="9">
        <v>2.3026032198210338</v>
      </c>
      <c r="G3799" s="9">
        <v>7.6721682663992319E-2</v>
      </c>
      <c r="H3799" s="9">
        <v>0.21828392485578194</v>
      </c>
    </row>
    <row r="3800" spans="2:8" x14ac:dyDescent="0.35">
      <c r="B3800" s="8" t="s">
        <v>273</v>
      </c>
      <c r="C3800" s="10">
        <v>-0.79404471972718682</v>
      </c>
      <c r="D3800" s="10">
        <v>-0.65320068815794674</v>
      </c>
      <c r="E3800" s="10">
        <v>-0.45150935240206885</v>
      </c>
      <c r="F3800" s="10">
        <v>0.31905854298021014</v>
      </c>
      <c r="G3800" s="10">
        <v>-0.20321260608050212</v>
      </c>
      <c r="H3800" s="10">
        <v>-5.3026106120914122E-2</v>
      </c>
    </row>
    <row r="3801" spans="2:8" x14ac:dyDescent="0.35">
      <c r="B3801" s="8" t="s">
        <v>274</v>
      </c>
      <c r="C3801" s="9">
        <v>0.8190540022382794</v>
      </c>
      <c r="D3801" s="9">
        <v>2.1422505981293791</v>
      </c>
      <c r="E3801" s="9">
        <v>-0.34180503307102589</v>
      </c>
      <c r="F3801" s="9">
        <v>0.31905854298021014</v>
      </c>
      <c r="G3801" s="9">
        <v>0.22277435505242424</v>
      </c>
      <c r="H3801" s="9">
        <v>0.21390795661422229</v>
      </c>
    </row>
    <row r="3802" spans="2:8" x14ac:dyDescent="0.35">
      <c r="B3802" s="8" t="s">
        <v>275</v>
      </c>
      <c r="C3802" s="10">
        <v>-0.2563451457386981</v>
      </c>
      <c r="D3802" s="10">
        <v>0.14549967935271788</v>
      </c>
      <c r="E3802" s="10">
        <v>-0.42085110734927866</v>
      </c>
      <c r="F3802" s="10">
        <v>-0.67271379544020171</v>
      </c>
      <c r="G3802" s="10">
        <v>0.21466031769751132</v>
      </c>
      <c r="H3802" s="10">
        <v>0.23578779782202039</v>
      </c>
    </row>
    <row r="3803" spans="2:8" x14ac:dyDescent="0.35">
      <c r="B3803" s="8" t="s">
        <v>276</v>
      </c>
      <c r="C3803" s="9">
        <v>0.28135442824979062</v>
      </c>
      <c r="D3803" s="9">
        <v>-0.25385050440261442</v>
      </c>
      <c r="E3803" s="9">
        <v>-3.0292775403789433E-2</v>
      </c>
      <c r="F3803" s="9">
        <v>-0.67271379544020171</v>
      </c>
      <c r="G3803" s="9">
        <v>-0.1626424193059377</v>
      </c>
      <c r="H3803" s="9">
        <v>-0.12595891014690772</v>
      </c>
    </row>
    <row r="3804" spans="2:8" x14ac:dyDescent="0.35">
      <c r="B3804" s="8" t="s">
        <v>277</v>
      </c>
      <c r="C3804" s="10">
        <v>-0.79404471972718682</v>
      </c>
      <c r="D3804" s="10">
        <v>-1.052550871913279</v>
      </c>
      <c r="E3804" s="10">
        <v>-0.46641750000867838</v>
      </c>
      <c r="F3804" s="10">
        <v>0.31905854298021014</v>
      </c>
      <c r="G3804" s="10">
        <v>3.615149588942794E-2</v>
      </c>
      <c r="H3804" s="10">
        <v>-6.9071323006632712E-2</v>
      </c>
    </row>
    <row r="3805" spans="2:8" x14ac:dyDescent="0.35">
      <c r="B3805" s="8" t="s">
        <v>278</v>
      </c>
      <c r="C3805" s="9">
        <v>0.8190540022382794</v>
      </c>
      <c r="D3805" s="9">
        <v>-0.25385050440261442</v>
      </c>
      <c r="E3805" s="9">
        <v>-0.46532662712953254</v>
      </c>
      <c r="F3805" s="9">
        <v>-0.67271379544020171</v>
      </c>
      <c r="G3805" s="9">
        <v>-0.32086614772673888</v>
      </c>
      <c r="H3805" s="9">
        <v>-0.28130578272227402</v>
      </c>
    </row>
    <row r="3806" spans="2:8" x14ac:dyDescent="0.35">
      <c r="B3806" s="8" t="s">
        <v>279</v>
      </c>
      <c r="C3806" s="10">
        <v>0.28135442824979062</v>
      </c>
      <c r="D3806" s="10">
        <v>-0.25385050440261442</v>
      </c>
      <c r="E3806" s="10">
        <v>-0.43658299189686123</v>
      </c>
      <c r="F3806" s="10">
        <v>0.31905854298021014</v>
      </c>
      <c r="G3806" s="10">
        <v>-2.0646765594962244E-2</v>
      </c>
      <c r="H3806" s="10">
        <v>8.9667773011804178E-3</v>
      </c>
    </row>
    <row r="3807" spans="2:8" ht="10" customHeight="1" x14ac:dyDescent="0.35"/>
  </sheetData>
  <mergeCells count="20">
    <mergeCell ref="B3272:U3272"/>
    <mergeCell ref="B3546:U3546"/>
    <mergeCell ref="B3217:U3217"/>
    <mergeCell ref="B3220:U3220"/>
    <mergeCell ref="B3223:U3223"/>
    <mergeCell ref="B3225:U3225"/>
    <mergeCell ref="B3253:U3253"/>
    <mergeCell ref="B3261:U3261"/>
    <mergeCell ref="B1072:U1072"/>
    <mergeCell ref="B1598:U1598"/>
    <mergeCell ref="B2130:U2130"/>
    <mergeCell ref="B2671:U2671"/>
    <mergeCell ref="B3212:U3212"/>
    <mergeCell ref="B3214:U3214"/>
    <mergeCell ref="B1:U1"/>
    <mergeCell ref="B2:U2"/>
    <mergeCell ref="B3:U3"/>
    <mergeCell ref="B6:U6"/>
    <mergeCell ref="B8:U8"/>
    <mergeCell ref="B540:U5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0DF8-14DB-4C53-934F-E20B2D50BEE0}">
  <dimension ref="B1:U903"/>
  <sheetViews>
    <sheetView workbookViewId="0">
      <selection activeCell="F15" sqref="F15"/>
    </sheetView>
  </sheetViews>
  <sheetFormatPr defaultRowHeight="14.5" x14ac:dyDescent="0.35"/>
  <cols>
    <col min="1" max="1" width="3.81640625" customWidth="1"/>
    <col min="2" max="2" width="40.81640625" customWidth="1"/>
    <col min="3" max="3" width="40.26953125" customWidth="1"/>
    <col min="4" max="4" width="16" customWidth="1"/>
    <col min="5" max="6" width="18.26953125" customWidth="1"/>
    <col min="7" max="7" width="19.26953125" customWidth="1"/>
    <col min="8" max="8" width="16.54296875" customWidth="1"/>
    <col min="9" max="9" width="10.7265625" customWidth="1"/>
    <col min="10" max="10" width="29.81640625" customWidth="1"/>
  </cols>
  <sheetData>
    <row r="1" spans="2:21" ht="50.15" customHeight="1" x14ac:dyDescent="0.3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x14ac:dyDescent="0.35"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x14ac:dyDescent="0.35">
      <c r="B3" s="4" t="str">
        <f>HYPERLINK("#'Navigation'!A1", "back to navigation")</f>
        <v>back to navigation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6" spans="2:21" ht="16.5" x14ac:dyDescent="0.35">
      <c r="B6" s="5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8" spans="2:21" ht="15.5" x14ac:dyDescent="0.35">
      <c r="B8" s="11" t="s">
        <v>916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ht="5.15" customHeight="1" x14ac:dyDescent="0.35"/>
    <row r="11" spans="2:21" x14ac:dyDescent="0.35">
      <c r="B11" s="12" t="s">
        <v>917</v>
      </c>
    </row>
    <row r="12" spans="2:21" ht="5.15" customHeight="1" x14ac:dyDescent="0.35"/>
    <row r="13" spans="2:21" x14ac:dyDescent="0.35">
      <c r="B13" s="7" t="s">
        <v>4</v>
      </c>
      <c r="C13" s="8" t="s">
        <v>918</v>
      </c>
      <c r="D13" s="8" t="s">
        <v>919</v>
      </c>
      <c r="E13" s="8" t="s">
        <v>920</v>
      </c>
    </row>
    <row r="14" spans="2:21" x14ac:dyDescent="0.35">
      <c r="B14" s="8" t="s">
        <v>5</v>
      </c>
      <c r="C14" s="9">
        <v>774.00000000000057</v>
      </c>
      <c r="D14" s="9">
        <v>774.00000000000057</v>
      </c>
      <c r="E14" s="9" t="s">
        <v>4</v>
      </c>
    </row>
    <row r="15" spans="2:21" x14ac:dyDescent="0.35">
      <c r="B15" s="8" t="s">
        <v>6</v>
      </c>
      <c r="C15" s="10">
        <v>257.99999999999977</v>
      </c>
      <c r="D15" s="10">
        <v>185.23259566443227</v>
      </c>
      <c r="E15" s="10">
        <v>0.28204420285103704</v>
      </c>
    </row>
    <row r="16" spans="2:21" x14ac:dyDescent="0.35">
      <c r="B16" s="8" t="s">
        <v>7</v>
      </c>
      <c r="C16" s="9">
        <v>516.00000000000011</v>
      </c>
      <c r="D16" s="9">
        <v>482.30970151859549</v>
      </c>
      <c r="E16" s="9">
        <v>6.5291276126753117E-2</v>
      </c>
    </row>
    <row r="17" spans="2:5" ht="10" customHeight="1" x14ac:dyDescent="0.35"/>
    <row r="19" spans="2:5" x14ac:dyDescent="0.35">
      <c r="B19" s="12" t="s">
        <v>921</v>
      </c>
    </row>
    <row r="20" spans="2:5" ht="5.15" customHeight="1" x14ac:dyDescent="0.35"/>
    <row r="21" spans="2:5" x14ac:dyDescent="0.35">
      <c r="B21" s="7" t="s">
        <v>4</v>
      </c>
      <c r="C21" s="8" t="s">
        <v>918</v>
      </c>
      <c r="D21" s="8" t="s">
        <v>919</v>
      </c>
      <c r="E21" s="8" t="s">
        <v>920</v>
      </c>
    </row>
    <row r="22" spans="2:5" x14ac:dyDescent="0.35">
      <c r="B22" s="8" t="s">
        <v>5</v>
      </c>
      <c r="C22" s="9">
        <v>117.29490969936947</v>
      </c>
      <c r="D22" s="9">
        <v>117.29490969936947</v>
      </c>
      <c r="E22" s="9" t="s">
        <v>4</v>
      </c>
    </row>
    <row r="23" spans="2:5" x14ac:dyDescent="0.35">
      <c r="B23" s="8" t="s">
        <v>6</v>
      </c>
      <c r="C23" s="10">
        <v>18.567053899935768</v>
      </c>
      <c r="D23" s="10">
        <v>12.008833886961455</v>
      </c>
      <c r="E23" s="10">
        <v>0.35321812756718507</v>
      </c>
    </row>
    <row r="24" spans="2:5" x14ac:dyDescent="0.35">
      <c r="B24" s="8" t="s">
        <v>7</v>
      </c>
      <c r="C24" s="9">
        <v>43.023377857495191</v>
      </c>
      <c r="D24" s="9">
        <v>41.878226518702078</v>
      </c>
      <c r="E24" s="9">
        <v>2.6616955613902649E-2</v>
      </c>
    </row>
    <row r="25" spans="2:5" ht="10" customHeight="1" x14ac:dyDescent="0.35"/>
    <row r="27" spans="2:5" x14ac:dyDescent="0.35">
      <c r="B27" s="12" t="s">
        <v>922</v>
      </c>
    </row>
    <row r="28" spans="2:5" ht="5.15" customHeight="1" x14ac:dyDescent="0.35"/>
    <row r="29" spans="2:5" x14ac:dyDescent="0.35">
      <c r="B29" s="7" t="s">
        <v>4</v>
      </c>
      <c r="C29" s="8" t="s">
        <v>918</v>
      </c>
      <c r="D29" s="8" t="s">
        <v>919</v>
      </c>
      <c r="E29" s="8" t="s">
        <v>920</v>
      </c>
    </row>
    <row r="30" spans="2:5" x14ac:dyDescent="0.35">
      <c r="B30" s="8" t="s">
        <v>5</v>
      </c>
      <c r="C30" s="9">
        <v>105.05839558792667</v>
      </c>
      <c r="D30" s="9">
        <v>105.05839558792667</v>
      </c>
      <c r="E30" s="9" t="s">
        <v>4</v>
      </c>
    </row>
    <row r="31" spans="2:5" x14ac:dyDescent="0.35">
      <c r="B31" s="8" t="s">
        <v>6</v>
      </c>
      <c r="C31" s="10">
        <v>47.114543991102536</v>
      </c>
      <c r="D31" s="10">
        <v>40.752869646918541</v>
      </c>
      <c r="E31" s="10">
        <v>0.13502570130754921</v>
      </c>
    </row>
    <row r="32" spans="2:5" x14ac:dyDescent="0.35">
      <c r="B32" s="8" t="s">
        <v>7</v>
      </c>
      <c r="C32" s="9">
        <v>56.555807209436779</v>
      </c>
      <c r="D32" s="9">
        <v>54.022607408760742</v>
      </c>
      <c r="E32" s="9">
        <v>4.4791152768717812E-2</v>
      </c>
    </row>
    <row r="33" spans="2:5" ht="10" customHeight="1" x14ac:dyDescent="0.35"/>
    <row r="35" spans="2:5" x14ac:dyDescent="0.35">
      <c r="B35" s="12" t="s">
        <v>923</v>
      </c>
    </row>
    <row r="36" spans="2:5" ht="5.15" customHeight="1" x14ac:dyDescent="0.35"/>
    <row r="37" spans="2:5" x14ac:dyDescent="0.35">
      <c r="B37" s="7" t="s">
        <v>4</v>
      </c>
      <c r="C37" s="8" t="s">
        <v>918</v>
      </c>
      <c r="D37" s="8" t="s">
        <v>919</v>
      </c>
      <c r="E37" s="8" t="s">
        <v>920</v>
      </c>
    </row>
    <row r="38" spans="2:5" x14ac:dyDescent="0.35">
      <c r="B38" s="8" t="s">
        <v>5</v>
      </c>
      <c r="C38" s="9">
        <v>121.98728925152878</v>
      </c>
      <c r="D38" s="9">
        <v>121.98728925152878</v>
      </c>
      <c r="E38" s="9" t="s">
        <v>4</v>
      </c>
    </row>
    <row r="39" spans="2:5" x14ac:dyDescent="0.35">
      <c r="B39" s="8" t="s">
        <v>6</v>
      </c>
      <c r="C39" s="10">
        <v>58.407045268027005</v>
      </c>
      <c r="D39" s="10">
        <v>44.38936788174383</v>
      </c>
      <c r="E39" s="10">
        <v>0.23999976923942579</v>
      </c>
    </row>
    <row r="40" spans="2:5" x14ac:dyDescent="0.35">
      <c r="B40" s="8" t="s">
        <v>7</v>
      </c>
      <c r="C40" s="9">
        <v>101.11931071466265</v>
      </c>
      <c r="D40" s="9">
        <v>97.237357422639064</v>
      </c>
      <c r="E40" s="9">
        <v>3.8389831423768617E-2</v>
      </c>
    </row>
    <row r="41" spans="2:5" ht="10" customHeight="1" x14ac:dyDescent="0.35"/>
    <row r="43" spans="2:5" x14ac:dyDescent="0.35">
      <c r="B43" s="12" t="s">
        <v>924</v>
      </c>
    </row>
    <row r="44" spans="2:5" ht="5.15" customHeight="1" x14ac:dyDescent="0.35"/>
    <row r="45" spans="2:5" x14ac:dyDescent="0.35">
      <c r="B45" s="7" t="s">
        <v>4</v>
      </c>
      <c r="C45" s="8" t="s">
        <v>918</v>
      </c>
      <c r="D45" s="8" t="s">
        <v>919</v>
      </c>
      <c r="E45" s="8" t="s">
        <v>920</v>
      </c>
    </row>
    <row r="46" spans="2:5" x14ac:dyDescent="0.35">
      <c r="B46" s="8" t="s">
        <v>5</v>
      </c>
      <c r="C46" s="9">
        <v>120.17032012182722</v>
      </c>
      <c r="D46" s="9">
        <v>120.17032012182722</v>
      </c>
      <c r="E46" s="9" t="s">
        <v>4</v>
      </c>
    </row>
    <row r="47" spans="2:5" x14ac:dyDescent="0.35">
      <c r="B47" s="8" t="s">
        <v>6</v>
      </c>
      <c r="C47" s="10">
        <v>31.230011001998758</v>
      </c>
      <c r="D47" s="10">
        <v>23.290866890497465</v>
      </c>
      <c r="E47" s="10">
        <v>0.25421521980870188</v>
      </c>
    </row>
    <row r="48" spans="2:5" x14ac:dyDescent="0.35">
      <c r="B48" s="8" t="s">
        <v>7</v>
      </c>
      <c r="C48" s="9">
        <v>96.51163817385293</v>
      </c>
      <c r="D48" s="9">
        <v>88.562561341483331</v>
      </c>
      <c r="E48" s="9">
        <v>8.2363919862704971E-2</v>
      </c>
    </row>
    <row r="49" spans="2:5" ht="10" customHeight="1" x14ac:dyDescent="0.35"/>
    <row r="51" spans="2:5" x14ac:dyDescent="0.35">
      <c r="B51" s="12" t="s">
        <v>925</v>
      </c>
    </row>
    <row r="52" spans="2:5" ht="5.15" customHeight="1" x14ac:dyDescent="0.35"/>
    <row r="53" spans="2:5" x14ac:dyDescent="0.35">
      <c r="B53" s="7" t="s">
        <v>4</v>
      </c>
      <c r="C53" s="8" t="s">
        <v>918</v>
      </c>
      <c r="D53" s="8" t="s">
        <v>919</v>
      </c>
      <c r="E53" s="8" t="s">
        <v>920</v>
      </c>
    </row>
    <row r="54" spans="2:5" x14ac:dyDescent="0.35">
      <c r="B54" s="8" t="s">
        <v>5</v>
      </c>
      <c r="C54" s="9">
        <v>110.21336131247392</v>
      </c>
      <c r="D54" s="9">
        <v>110.21336131247392</v>
      </c>
      <c r="E54" s="9" t="s">
        <v>4</v>
      </c>
    </row>
    <row r="55" spans="2:5" x14ac:dyDescent="0.35">
      <c r="B55" s="8" t="s">
        <v>6</v>
      </c>
      <c r="C55" s="10">
        <v>29.464981587372403</v>
      </c>
      <c r="D55" s="10">
        <v>16.848219682205659</v>
      </c>
      <c r="E55" s="10">
        <v>0.4281951396356487</v>
      </c>
    </row>
    <row r="56" spans="2:5" x14ac:dyDescent="0.35">
      <c r="B56" s="8" t="s">
        <v>7</v>
      </c>
      <c r="C56" s="9">
        <v>62.920334348638747</v>
      </c>
      <c r="D56" s="9">
        <v>54.764594951633669</v>
      </c>
      <c r="E56" s="9">
        <v>0.1296200899349087</v>
      </c>
    </row>
    <row r="57" spans="2:5" ht="10" customHeight="1" x14ac:dyDescent="0.35"/>
    <row r="59" spans="2:5" x14ac:dyDescent="0.35">
      <c r="B59" s="12" t="s">
        <v>926</v>
      </c>
    </row>
    <row r="60" spans="2:5" ht="5.15" customHeight="1" x14ac:dyDescent="0.35"/>
    <row r="61" spans="2:5" x14ac:dyDescent="0.35">
      <c r="B61" s="7" t="s">
        <v>4</v>
      </c>
      <c r="C61" s="8" t="s">
        <v>918</v>
      </c>
      <c r="D61" s="8" t="s">
        <v>919</v>
      </c>
      <c r="E61" s="8" t="s">
        <v>920</v>
      </c>
    </row>
    <row r="62" spans="2:5" x14ac:dyDescent="0.35">
      <c r="B62" s="8" t="s">
        <v>5</v>
      </c>
      <c r="C62" s="9">
        <v>102.53795599339634</v>
      </c>
      <c r="D62" s="9">
        <v>102.53795599339634</v>
      </c>
      <c r="E62" s="9" t="s">
        <v>4</v>
      </c>
    </row>
    <row r="63" spans="2:5" x14ac:dyDescent="0.35">
      <c r="B63" s="8" t="s">
        <v>6</v>
      </c>
      <c r="C63" s="10">
        <v>36.178832084408555</v>
      </c>
      <c r="D63" s="10">
        <v>24.977204658580707</v>
      </c>
      <c r="E63" s="10">
        <v>0.30961827069744585</v>
      </c>
    </row>
    <row r="64" spans="2:5" x14ac:dyDescent="0.35">
      <c r="B64" s="8" t="s">
        <v>7</v>
      </c>
      <c r="C64" s="9">
        <v>76.339264472398327</v>
      </c>
      <c r="D64" s="9">
        <v>70.578776562329793</v>
      </c>
      <c r="E64" s="9">
        <v>7.5459043912472157E-2</v>
      </c>
    </row>
    <row r="65" spans="2:21" ht="10" customHeight="1" x14ac:dyDescent="0.35"/>
    <row r="67" spans="2:21" x14ac:dyDescent="0.35">
      <c r="B67" s="12" t="s">
        <v>927</v>
      </c>
    </row>
    <row r="68" spans="2:21" ht="5.15" customHeight="1" x14ac:dyDescent="0.35"/>
    <row r="69" spans="2:21" x14ac:dyDescent="0.35">
      <c r="B69" s="7" t="s">
        <v>4</v>
      </c>
      <c r="C69" s="8" t="s">
        <v>918</v>
      </c>
      <c r="D69" s="8" t="s">
        <v>919</v>
      </c>
      <c r="E69" s="8" t="s">
        <v>920</v>
      </c>
    </row>
    <row r="70" spans="2:21" x14ac:dyDescent="0.35">
      <c r="B70" s="8" t="s">
        <v>5</v>
      </c>
      <c r="C70" s="9">
        <v>96.737768033478261</v>
      </c>
      <c r="D70" s="9">
        <v>96.737768033478261</v>
      </c>
      <c r="E70" s="9" t="s">
        <v>4</v>
      </c>
    </row>
    <row r="71" spans="2:21" x14ac:dyDescent="0.35">
      <c r="B71" s="8" t="s">
        <v>6</v>
      </c>
      <c r="C71" s="10">
        <v>37.037532167154779</v>
      </c>
      <c r="D71" s="10">
        <v>22.965233017524618</v>
      </c>
      <c r="E71" s="10">
        <v>0.3799469977135681</v>
      </c>
    </row>
    <row r="72" spans="2:21" x14ac:dyDescent="0.35">
      <c r="B72" s="8" t="s">
        <v>7</v>
      </c>
      <c r="C72" s="9">
        <v>79.530267223515636</v>
      </c>
      <c r="D72" s="9">
        <v>75.265577313046833</v>
      </c>
      <c r="E72" s="9">
        <v>5.3623482723666904E-2</v>
      </c>
    </row>
    <row r="73" spans="2:21" ht="10" customHeight="1" x14ac:dyDescent="0.35"/>
    <row r="75" spans="2:21" ht="15.5" x14ac:dyDescent="0.35">
      <c r="B75" s="11" t="s">
        <v>928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2:21" ht="5.15" customHeight="1" x14ac:dyDescent="0.35"/>
    <row r="78" spans="2:21" x14ac:dyDescent="0.35">
      <c r="B78" s="12" t="s">
        <v>917</v>
      </c>
    </row>
    <row r="79" spans="2:21" ht="5.15" customHeight="1" x14ac:dyDescent="0.35"/>
    <row r="80" spans="2:21" x14ac:dyDescent="0.35">
      <c r="B80" s="7" t="s">
        <v>4</v>
      </c>
      <c r="C80" s="8" t="s">
        <v>918</v>
      </c>
      <c r="D80" s="8" t="s">
        <v>919</v>
      </c>
      <c r="E80" s="8" t="s">
        <v>920</v>
      </c>
    </row>
    <row r="81" spans="2:5" x14ac:dyDescent="0.35">
      <c r="B81" s="8" t="s">
        <v>5</v>
      </c>
      <c r="C81" s="9">
        <v>774.00000000000057</v>
      </c>
      <c r="D81" s="9">
        <v>422.00579149445201</v>
      </c>
      <c r="E81" s="9">
        <v>0.45477287920613474</v>
      </c>
    </row>
    <row r="82" spans="2:5" x14ac:dyDescent="0.35">
      <c r="B82" s="8" t="s">
        <v>6</v>
      </c>
      <c r="C82" s="10">
        <v>257.99999999999977</v>
      </c>
      <c r="D82" s="10" t="s">
        <v>4</v>
      </c>
      <c r="E82" s="10">
        <v>1</v>
      </c>
    </row>
    <row r="83" spans="2:5" x14ac:dyDescent="0.35">
      <c r="B83" s="8" t="s">
        <v>7</v>
      </c>
      <c r="C83" s="9">
        <v>516.00000000000011</v>
      </c>
      <c r="D83" s="9">
        <v>196.82339750457052</v>
      </c>
      <c r="E83" s="9">
        <v>0.61855930716168506</v>
      </c>
    </row>
    <row r="84" spans="2:5" ht="10" customHeight="1" x14ac:dyDescent="0.35"/>
    <row r="86" spans="2:5" x14ac:dyDescent="0.35">
      <c r="B86" s="12" t="s">
        <v>921</v>
      </c>
    </row>
    <row r="87" spans="2:5" ht="5.15" customHeight="1" x14ac:dyDescent="0.35"/>
    <row r="88" spans="2:5" x14ac:dyDescent="0.35">
      <c r="B88" s="7" t="s">
        <v>4</v>
      </c>
      <c r="C88" s="8" t="s">
        <v>918</v>
      </c>
      <c r="D88" s="8" t="s">
        <v>919</v>
      </c>
      <c r="E88" s="8" t="s">
        <v>920</v>
      </c>
    </row>
    <row r="89" spans="2:5" x14ac:dyDescent="0.35">
      <c r="B89" s="8" t="s">
        <v>5</v>
      </c>
      <c r="C89" s="9">
        <v>117.29490969936947</v>
      </c>
      <c r="D89" s="9">
        <v>54.174082407151886</v>
      </c>
      <c r="E89" s="9">
        <v>0.53813782246815522</v>
      </c>
    </row>
    <row r="90" spans="2:5" x14ac:dyDescent="0.35">
      <c r="B90" s="8" t="s">
        <v>6</v>
      </c>
      <c r="C90" s="10">
        <v>18.567053899935768</v>
      </c>
      <c r="D90" s="10" t="s">
        <v>4</v>
      </c>
      <c r="E90" s="10">
        <v>1</v>
      </c>
    </row>
    <row r="91" spans="2:5" x14ac:dyDescent="0.35">
      <c r="B91" s="8" t="s">
        <v>7</v>
      </c>
      <c r="C91" s="9">
        <v>43.023377857495191</v>
      </c>
      <c r="D91" s="9">
        <v>11.152223807649754</v>
      </c>
      <c r="E91" s="9">
        <v>0.74078688464237119</v>
      </c>
    </row>
    <row r="92" spans="2:5" ht="10" customHeight="1" x14ac:dyDescent="0.35"/>
    <row r="94" spans="2:5" x14ac:dyDescent="0.35">
      <c r="B94" s="12" t="s">
        <v>922</v>
      </c>
    </row>
    <row r="95" spans="2:5" ht="5.15" customHeight="1" x14ac:dyDescent="0.35"/>
    <row r="96" spans="2:5" x14ac:dyDescent="0.35">
      <c r="B96" s="7" t="s">
        <v>4</v>
      </c>
      <c r="C96" s="8" t="s">
        <v>918</v>
      </c>
      <c r="D96" s="8" t="s">
        <v>919</v>
      </c>
      <c r="E96" s="8" t="s">
        <v>920</v>
      </c>
    </row>
    <row r="97" spans="2:5" x14ac:dyDescent="0.35">
      <c r="B97" s="8" t="s">
        <v>5</v>
      </c>
      <c r="C97" s="9">
        <v>105.05839558792667</v>
      </c>
      <c r="D97" s="9">
        <v>49.332522833299628</v>
      </c>
      <c r="E97" s="9">
        <v>0.5304276011714677</v>
      </c>
    </row>
    <row r="98" spans="2:5" x14ac:dyDescent="0.35">
      <c r="B98" s="8" t="s">
        <v>6</v>
      </c>
      <c r="C98" s="10">
        <v>47.114543991102536</v>
      </c>
      <c r="D98" s="10" t="s">
        <v>4</v>
      </c>
      <c r="E98" s="10">
        <v>1</v>
      </c>
    </row>
    <row r="99" spans="2:5" x14ac:dyDescent="0.35">
      <c r="B99" s="8" t="s">
        <v>7</v>
      </c>
      <c r="C99" s="9">
        <v>56.555807209436779</v>
      </c>
      <c r="D99" s="9">
        <v>22.241760008925951</v>
      </c>
      <c r="E99" s="9">
        <v>0.60672897963315187</v>
      </c>
    </row>
    <row r="100" spans="2:5" ht="10" customHeight="1" x14ac:dyDescent="0.35"/>
    <row r="102" spans="2:5" x14ac:dyDescent="0.35">
      <c r="B102" s="12" t="s">
        <v>923</v>
      </c>
    </row>
    <row r="103" spans="2:5" ht="5.15" customHeight="1" x14ac:dyDescent="0.35"/>
    <row r="104" spans="2:5" x14ac:dyDescent="0.35">
      <c r="B104" s="7" t="s">
        <v>4</v>
      </c>
      <c r="C104" s="8" t="s">
        <v>918</v>
      </c>
      <c r="D104" s="8" t="s">
        <v>919</v>
      </c>
      <c r="E104" s="8" t="s">
        <v>920</v>
      </c>
    </row>
    <row r="105" spans="2:5" x14ac:dyDescent="0.35">
      <c r="B105" s="8" t="s">
        <v>5</v>
      </c>
      <c r="C105" s="9">
        <v>121.98728925152878</v>
      </c>
      <c r="D105" s="9">
        <v>56.465403117840538</v>
      </c>
      <c r="E105" s="9">
        <v>0.53712060113563931</v>
      </c>
    </row>
    <row r="106" spans="2:5" x14ac:dyDescent="0.35">
      <c r="B106" s="8" t="s">
        <v>6</v>
      </c>
      <c r="C106" s="10">
        <v>58.407045268027005</v>
      </c>
      <c r="D106" s="10" t="s">
        <v>4</v>
      </c>
      <c r="E106" s="10">
        <v>1</v>
      </c>
    </row>
    <row r="107" spans="2:5" x14ac:dyDescent="0.35">
      <c r="B107" s="8" t="s">
        <v>7</v>
      </c>
      <c r="C107" s="9">
        <v>101.11931071466265</v>
      </c>
      <c r="D107" s="9">
        <v>42.397190707277773</v>
      </c>
      <c r="E107" s="9">
        <v>0.58072112628503081</v>
      </c>
    </row>
    <row r="108" spans="2:5" ht="10" customHeight="1" x14ac:dyDescent="0.35"/>
    <row r="110" spans="2:5" x14ac:dyDescent="0.35">
      <c r="B110" s="12" t="s">
        <v>924</v>
      </c>
    </row>
    <row r="111" spans="2:5" ht="5.15" customHeight="1" x14ac:dyDescent="0.35"/>
    <row r="112" spans="2:5" x14ac:dyDescent="0.35">
      <c r="B112" s="7" t="s">
        <v>4</v>
      </c>
      <c r="C112" s="8" t="s">
        <v>918</v>
      </c>
      <c r="D112" s="8" t="s">
        <v>919</v>
      </c>
      <c r="E112" s="8" t="s">
        <v>920</v>
      </c>
    </row>
    <row r="113" spans="2:5" x14ac:dyDescent="0.35">
      <c r="B113" s="8" t="s">
        <v>5</v>
      </c>
      <c r="C113" s="9">
        <v>120.17032012182722</v>
      </c>
      <c r="D113" s="9">
        <v>64.894030852148106</v>
      </c>
      <c r="E113" s="9">
        <v>0.45998287442057806</v>
      </c>
    </row>
    <row r="114" spans="2:5" x14ac:dyDescent="0.35">
      <c r="B114" s="8" t="s">
        <v>6</v>
      </c>
      <c r="C114" s="10">
        <v>31.230011001998758</v>
      </c>
      <c r="D114" s="10" t="s">
        <v>4</v>
      </c>
      <c r="E114" s="10">
        <v>1</v>
      </c>
    </row>
    <row r="115" spans="2:5" x14ac:dyDescent="0.35">
      <c r="B115" s="8" t="s">
        <v>7</v>
      </c>
      <c r="C115" s="9">
        <v>96.51163817385293</v>
      </c>
      <c r="D115" s="9">
        <v>35.944809479754511</v>
      </c>
      <c r="E115" s="9">
        <v>0.62755984501056028</v>
      </c>
    </row>
    <row r="116" spans="2:5" ht="10" customHeight="1" x14ac:dyDescent="0.35"/>
    <row r="118" spans="2:5" x14ac:dyDescent="0.35">
      <c r="B118" s="12" t="s">
        <v>925</v>
      </c>
    </row>
    <row r="119" spans="2:5" ht="5.15" customHeight="1" x14ac:dyDescent="0.35"/>
    <row r="120" spans="2:5" x14ac:dyDescent="0.35">
      <c r="B120" s="7" t="s">
        <v>4</v>
      </c>
      <c r="C120" s="8" t="s">
        <v>918</v>
      </c>
      <c r="D120" s="8" t="s">
        <v>919</v>
      </c>
      <c r="E120" s="8" t="s">
        <v>920</v>
      </c>
    </row>
    <row r="121" spans="2:5" x14ac:dyDescent="0.35">
      <c r="B121" s="8" t="s">
        <v>5</v>
      </c>
      <c r="C121" s="9">
        <v>110.21336131247392</v>
      </c>
      <c r="D121" s="9">
        <v>72.807622121417609</v>
      </c>
      <c r="E121" s="9">
        <v>0.33939386972333219</v>
      </c>
    </row>
    <row r="122" spans="2:5" x14ac:dyDescent="0.35">
      <c r="B122" s="8" t="s">
        <v>6</v>
      </c>
      <c r="C122" s="10">
        <v>29.464981587372403</v>
      </c>
      <c r="D122" s="10" t="s">
        <v>4</v>
      </c>
      <c r="E122" s="10">
        <v>1</v>
      </c>
    </row>
    <row r="123" spans="2:5" x14ac:dyDescent="0.35">
      <c r="B123" s="8" t="s">
        <v>7</v>
      </c>
      <c r="C123" s="9">
        <v>62.920334348638747</v>
      </c>
      <c r="D123" s="9">
        <v>13.703774236672349</v>
      </c>
      <c r="E123" s="9">
        <v>0.78220436400194016</v>
      </c>
    </row>
    <row r="124" spans="2:5" ht="10" customHeight="1" x14ac:dyDescent="0.35"/>
    <row r="126" spans="2:5" x14ac:dyDescent="0.35">
      <c r="B126" s="12" t="s">
        <v>926</v>
      </c>
    </row>
    <row r="127" spans="2:5" ht="5.15" customHeight="1" x14ac:dyDescent="0.35"/>
    <row r="128" spans="2:5" x14ac:dyDescent="0.35">
      <c r="B128" s="7" t="s">
        <v>4</v>
      </c>
      <c r="C128" s="8" t="s">
        <v>918</v>
      </c>
      <c r="D128" s="8" t="s">
        <v>919</v>
      </c>
      <c r="E128" s="8" t="s">
        <v>920</v>
      </c>
    </row>
    <row r="129" spans="2:21" x14ac:dyDescent="0.35">
      <c r="B129" s="8" t="s">
        <v>5</v>
      </c>
      <c r="C129" s="9">
        <v>102.53795599339634</v>
      </c>
      <c r="D129" s="9">
        <v>65.503219397038123</v>
      </c>
      <c r="E129" s="9">
        <v>0.36118075728702193</v>
      </c>
    </row>
    <row r="130" spans="2:21" x14ac:dyDescent="0.35">
      <c r="B130" s="8" t="s">
        <v>6</v>
      </c>
      <c r="C130" s="10">
        <v>36.178832084408555</v>
      </c>
      <c r="D130" s="10" t="s">
        <v>4</v>
      </c>
      <c r="E130" s="10">
        <v>1</v>
      </c>
    </row>
    <row r="131" spans="2:21" x14ac:dyDescent="0.35">
      <c r="B131" s="8" t="s">
        <v>7</v>
      </c>
      <c r="C131" s="9">
        <v>76.339264472398327</v>
      </c>
      <c r="D131" s="9">
        <v>33.602499951039434</v>
      </c>
      <c r="E131" s="9">
        <v>0.55982677874517706</v>
      </c>
    </row>
    <row r="132" spans="2:21" ht="10" customHeight="1" x14ac:dyDescent="0.35"/>
    <row r="134" spans="2:21" x14ac:dyDescent="0.35">
      <c r="B134" s="12" t="s">
        <v>927</v>
      </c>
    </row>
    <row r="135" spans="2:21" ht="5.15" customHeight="1" x14ac:dyDescent="0.35"/>
    <row r="136" spans="2:21" x14ac:dyDescent="0.35">
      <c r="B136" s="7" t="s">
        <v>4</v>
      </c>
      <c r="C136" s="8" t="s">
        <v>918</v>
      </c>
      <c r="D136" s="8" t="s">
        <v>919</v>
      </c>
      <c r="E136" s="8" t="s">
        <v>920</v>
      </c>
    </row>
    <row r="137" spans="2:21" x14ac:dyDescent="0.35">
      <c r="B137" s="8" t="s">
        <v>5</v>
      </c>
      <c r="C137" s="9">
        <v>96.737768033478261</v>
      </c>
      <c r="D137" s="9">
        <v>58.828910765556159</v>
      </c>
      <c r="E137" s="9">
        <v>0.39187235801019205</v>
      </c>
    </row>
    <row r="138" spans="2:21" x14ac:dyDescent="0.35">
      <c r="B138" s="8" t="s">
        <v>6</v>
      </c>
      <c r="C138" s="10">
        <v>37.037532167154779</v>
      </c>
      <c r="D138" s="10" t="s">
        <v>4</v>
      </c>
      <c r="E138" s="10">
        <v>1</v>
      </c>
    </row>
    <row r="139" spans="2:21" x14ac:dyDescent="0.35">
      <c r="B139" s="8" t="s">
        <v>7</v>
      </c>
      <c r="C139" s="9">
        <v>79.530267223515636</v>
      </c>
      <c r="D139" s="9">
        <v>37.781139313250776</v>
      </c>
      <c r="E139" s="9">
        <v>0.52494640553553196</v>
      </c>
    </row>
    <row r="140" spans="2:21" ht="10" customHeight="1" x14ac:dyDescent="0.35"/>
    <row r="142" spans="2:21" ht="15.5" x14ac:dyDescent="0.35">
      <c r="B142" s="11" t="s">
        <v>929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5.15" customHeight="1" x14ac:dyDescent="0.35"/>
    <row r="145" spans="2:5" x14ac:dyDescent="0.35">
      <c r="B145" s="12" t="s">
        <v>917</v>
      </c>
    </row>
    <row r="146" spans="2:5" ht="5.15" customHeight="1" x14ac:dyDescent="0.35"/>
    <row r="147" spans="2:5" x14ac:dyDescent="0.35">
      <c r="B147" s="7" t="s">
        <v>4</v>
      </c>
      <c r="C147" s="8" t="s">
        <v>918</v>
      </c>
      <c r="D147" s="8" t="s">
        <v>919</v>
      </c>
      <c r="E147" s="8" t="s">
        <v>920</v>
      </c>
    </row>
    <row r="148" spans="2:5" x14ac:dyDescent="0.35">
      <c r="B148" s="8" t="s">
        <v>14</v>
      </c>
      <c r="C148" s="9">
        <v>258.00000000000063</v>
      </c>
      <c r="D148" s="9">
        <v>258.00000000000063</v>
      </c>
      <c r="E148" s="9" t="s">
        <v>4</v>
      </c>
    </row>
    <row r="149" spans="2:5" x14ac:dyDescent="0.35">
      <c r="B149" s="8" t="s">
        <v>15</v>
      </c>
      <c r="C149" s="10">
        <v>258.00000000000017</v>
      </c>
      <c r="D149" s="10">
        <v>258.00000000000017</v>
      </c>
      <c r="E149" s="10" t="s">
        <v>4</v>
      </c>
    </row>
    <row r="150" spans="2:5" x14ac:dyDescent="0.35">
      <c r="B150" s="8" t="s">
        <v>6</v>
      </c>
      <c r="C150" s="9">
        <v>257.99999999999977</v>
      </c>
      <c r="D150" s="9">
        <v>185.23259566443227</v>
      </c>
      <c r="E150" s="9">
        <v>0.28204420285103704</v>
      </c>
    </row>
    <row r="151" spans="2:5" x14ac:dyDescent="0.35">
      <c r="B151" s="8" t="s">
        <v>16</v>
      </c>
      <c r="C151" s="10">
        <v>257.99999999999989</v>
      </c>
      <c r="D151" s="10">
        <v>257.99999999999989</v>
      </c>
      <c r="E151" s="10" t="s">
        <v>4</v>
      </c>
    </row>
    <row r="152" spans="2:5" x14ac:dyDescent="0.35">
      <c r="B152" s="8" t="s">
        <v>17</v>
      </c>
      <c r="C152" s="9">
        <v>258.00000000000023</v>
      </c>
      <c r="D152" s="9">
        <v>247.68467214379677</v>
      </c>
      <c r="E152" s="9">
        <v>3.9981890915517182E-2</v>
      </c>
    </row>
    <row r="153" spans="2:5" x14ac:dyDescent="0.35">
      <c r="B153" s="8" t="s">
        <v>18</v>
      </c>
      <c r="C153" s="10">
        <v>258</v>
      </c>
      <c r="D153" s="10">
        <v>234.62502937479869</v>
      </c>
      <c r="E153" s="10">
        <v>9.0600661337989608E-2</v>
      </c>
    </row>
    <row r="154" spans="2:5" ht="10" customHeight="1" x14ac:dyDescent="0.35"/>
    <row r="156" spans="2:5" x14ac:dyDescent="0.35">
      <c r="B156" s="12" t="s">
        <v>921</v>
      </c>
    </row>
    <row r="157" spans="2:5" ht="5.15" customHeight="1" x14ac:dyDescent="0.35"/>
    <row r="158" spans="2:5" x14ac:dyDescent="0.35">
      <c r="B158" s="7" t="s">
        <v>4</v>
      </c>
      <c r="C158" s="8" t="s">
        <v>918</v>
      </c>
      <c r="D158" s="8" t="s">
        <v>919</v>
      </c>
      <c r="E158" s="8" t="s">
        <v>920</v>
      </c>
    </row>
    <row r="159" spans="2:5" x14ac:dyDescent="0.35">
      <c r="B159" s="8" t="s">
        <v>14</v>
      </c>
      <c r="C159" s="9">
        <v>42.007310112974587</v>
      </c>
      <c r="D159" s="9">
        <v>42.007310112974587</v>
      </c>
      <c r="E159" s="9" t="s">
        <v>4</v>
      </c>
    </row>
    <row r="160" spans="2:5" x14ac:dyDescent="0.35">
      <c r="B160" s="8" t="s">
        <v>15</v>
      </c>
      <c r="C160" s="10">
        <v>35.485773156356345</v>
      </c>
      <c r="D160" s="10">
        <v>35.485773156356345</v>
      </c>
      <c r="E160" s="10" t="s">
        <v>4</v>
      </c>
    </row>
    <row r="161" spans="2:5" x14ac:dyDescent="0.35">
      <c r="B161" s="8" t="s">
        <v>6</v>
      </c>
      <c r="C161" s="9">
        <v>18.567053899935768</v>
      </c>
      <c r="D161" s="9">
        <v>12.008833886961455</v>
      </c>
      <c r="E161" s="9">
        <v>0.35321812756718507</v>
      </c>
    </row>
    <row r="162" spans="2:5" x14ac:dyDescent="0.35">
      <c r="B162" s="8" t="s">
        <v>16</v>
      </c>
      <c r="C162" s="10">
        <v>39.801826430038552</v>
      </c>
      <c r="D162" s="10">
        <v>39.801826430038552</v>
      </c>
      <c r="E162" s="10" t="s">
        <v>4</v>
      </c>
    </row>
    <row r="163" spans="2:5" x14ac:dyDescent="0.35">
      <c r="B163" s="8" t="s">
        <v>17</v>
      </c>
      <c r="C163" s="9">
        <v>32.376802726731334</v>
      </c>
      <c r="D163" s="9">
        <v>31.077065231939383</v>
      </c>
      <c r="E163" s="9">
        <v>4.0144096554625142E-2</v>
      </c>
    </row>
    <row r="164" spans="2:5" x14ac:dyDescent="0.35">
      <c r="B164" s="8" t="s">
        <v>18</v>
      </c>
      <c r="C164" s="10">
        <v>10.646575130763855</v>
      </c>
      <c r="D164" s="10">
        <v>10.801161286762699</v>
      </c>
      <c r="E164" s="10">
        <v>-1.4519801353973349E-2</v>
      </c>
    </row>
    <row r="165" spans="2:5" ht="10" customHeight="1" x14ac:dyDescent="0.35"/>
    <row r="167" spans="2:5" x14ac:dyDescent="0.35">
      <c r="B167" s="12" t="s">
        <v>922</v>
      </c>
    </row>
    <row r="168" spans="2:5" ht="5.15" customHeight="1" x14ac:dyDescent="0.35"/>
    <row r="169" spans="2:5" x14ac:dyDescent="0.35">
      <c r="B169" s="7" t="s">
        <v>4</v>
      </c>
      <c r="C169" s="8" t="s">
        <v>918</v>
      </c>
      <c r="D169" s="8" t="s">
        <v>919</v>
      </c>
      <c r="E169" s="8" t="s">
        <v>920</v>
      </c>
    </row>
    <row r="170" spans="2:5" x14ac:dyDescent="0.35">
      <c r="B170" s="8" t="s">
        <v>14</v>
      </c>
      <c r="C170" s="9">
        <v>37.206559555920499</v>
      </c>
      <c r="D170" s="9">
        <v>37.206559555920499</v>
      </c>
      <c r="E170" s="9" t="s">
        <v>4</v>
      </c>
    </row>
    <row r="171" spans="2:5" x14ac:dyDescent="0.35">
      <c r="B171" s="8" t="s">
        <v>15</v>
      </c>
      <c r="C171" s="10">
        <v>33.036695577171905</v>
      </c>
      <c r="D171" s="10">
        <v>33.036695577171905</v>
      </c>
      <c r="E171" s="10" t="s">
        <v>4</v>
      </c>
    </row>
    <row r="172" spans="2:5" x14ac:dyDescent="0.35">
      <c r="B172" s="8" t="s">
        <v>6</v>
      </c>
      <c r="C172" s="9">
        <v>47.114543991102536</v>
      </c>
      <c r="D172" s="9">
        <v>40.752869646918541</v>
      </c>
      <c r="E172" s="9">
        <v>0.13502570130754921</v>
      </c>
    </row>
    <row r="173" spans="2:5" x14ac:dyDescent="0.35">
      <c r="B173" s="8" t="s">
        <v>16</v>
      </c>
      <c r="C173" s="10">
        <v>34.815140454834264</v>
      </c>
      <c r="D173" s="10">
        <v>34.815140454834264</v>
      </c>
      <c r="E173" s="10" t="s">
        <v>4</v>
      </c>
    </row>
    <row r="174" spans="2:5" x14ac:dyDescent="0.35">
      <c r="B174" s="8" t="s">
        <v>17</v>
      </c>
      <c r="C174" s="9">
        <v>26.041221686657039</v>
      </c>
      <c r="D174" s="9">
        <v>27.646821861067789</v>
      </c>
      <c r="E174" s="9">
        <v>-6.1656100229484423E-2</v>
      </c>
    </row>
    <row r="175" spans="2:5" x14ac:dyDescent="0.35">
      <c r="B175" s="8" t="s">
        <v>18</v>
      </c>
      <c r="C175" s="10">
        <v>30.514585522779743</v>
      </c>
      <c r="D175" s="10">
        <v>26.375785547692953</v>
      </c>
      <c r="E175" s="10">
        <v>0.13563349802005653</v>
      </c>
    </row>
    <row r="176" spans="2:5" ht="10" customHeight="1" x14ac:dyDescent="0.35"/>
    <row r="178" spans="2:5" x14ac:dyDescent="0.35">
      <c r="B178" s="12" t="s">
        <v>923</v>
      </c>
    </row>
    <row r="179" spans="2:5" ht="5.15" customHeight="1" x14ac:dyDescent="0.35"/>
    <row r="180" spans="2:5" x14ac:dyDescent="0.35">
      <c r="B180" s="7" t="s">
        <v>4</v>
      </c>
      <c r="C180" s="8" t="s">
        <v>918</v>
      </c>
      <c r="D180" s="8" t="s">
        <v>919</v>
      </c>
      <c r="E180" s="8" t="s">
        <v>920</v>
      </c>
    </row>
    <row r="181" spans="2:5" x14ac:dyDescent="0.35">
      <c r="B181" s="8" t="s">
        <v>14</v>
      </c>
      <c r="C181" s="9">
        <v>41.953520190766703</v>
      </c>
      <c r="D181" s="9">
        <v>41.953520190766703</v>
      </c>
      <c r="E181" s="9" t="s">
        <v>4</v>
      </c>
    </row>
    <row r="182" spans="2:5" x14ac:dyDescent="0.35">
      <c r="B182" s="8" t="s">
        <v>15</v>
      </c>
      <c r="C182" s="10">
        <v>36.998984139153791</v>
      </c>
      <c r="D182" s="10">
        <v>36.998984139153791</v>
      </c>
      <c r="E182" s="10" t="s">
        <v>4</v>
      </c>
    </row>
    <row r="183" spans="2:5" x14ac:dyDescent="0.35">
      <c r="B183" s="8" t="s">
        <v>6</v>
      </c>
      <c r="C183" s="9">
        <v>58.407045268027005</v>
      </c>
      <c r="D183" s="9">
        <v>44.38936788174383</v>
      </c>
      <c r="E183" s="9">
        <v>0.23999976923942579</v>
      </c>
    </row>
    <row r="184" spans="2:5" x14ac:dyDescent="0.35">
      <c r="B184" s="8" t="s">
        <v>16</v>
      </c>
      <c r="C184" s="10">
        <v>43.034784921608299</v>
      </c>
      <c r="D184" s="10">
        <v>43.034784921608299</v>
      </c>
      <c r="E184" s="10" t="s">
        <v>4</v>
      </c>
    </row>
    <row r="185" spans="2:5" x14ac:dyDescent="0.35">
      <c r="B185" s="8" t="s">
        <v>17</v>
      </c>
      <c r="C185" s="9">
        <v>53.456183484667569</v>
      </c>
      <c r="D185" s="9">
        <v>51.915585553167034</v>
      </c>
      <c r="E185" s="9">
        <v>2.8819826464835718E-2</v>
      </c>
    </row>
    <row r="186" spans="2:5" x14ac:dyDescent="0.35">
      <c r="B186" s="8" t="s">
        <v>18</v>
      </c>
      <c r="C186" s="10">
        <v>47.663127229995077</v>
      </c>
      <c r="D186" s="10">
        <v>45.32177186947203</v>
      </c>
      <c r="E186" s="10">
        <v>4.9122990802198063E-2</v>
      </c>
    </row>
    <row r="187" spans="2:5" ht="10" customHeight="1" x14ac:dyDescent="0.35"/>
    <row r="189" spans="2:5" x14ac:dyDescent="0.35">
      <c r="B189" s="12" t="s">
        <v>924</v>
      </c>
    </row>
    <row r="190" spans="2:5" ht="5.15" customHeight="1" x14ac:dyDescent="0.35"/>
    <row r="191" spans="2:5" x14ac:dyDescent="0.35">
      <c r="B191" s="7" t="s">
        <v>4</v>
      </c>
      <c r="C191" s="8" t="s">
        <v>918</v>
      </c>
      <c r="D191" s="8" t="s">
        <v>919</v>
      </c>
      <c r="E191" s="8" t="s">
        <v>920</v>
      </c>
    </row>
    <row r="192" spans="2:5" x14ac:dyDescent="0.35">
      <c r="B192" s="8" t="s">
        <v>14</v>
      </c>
      <c r="C192" s="9">
        <v>42.67968414057318</v>
      </c>
      <c r="D192" s="9">
        <v>42.67968414057318</v>
      </c>
      <c r="E192" s="9" t="s">
        <v>4</v>
      </c>
    </row>
    <row r="193" spans="2:5" x14ac:dyDescent="0.35">
      <c r="B193" s="8" t="s">
        <v>15</v>
      </c>
      <c r="C193" s="10">
        <v>37.826057789065139</v>
      </c>
      <c r="D193" s="10">
        <v>37.826057789065139</v>
      </c>
      <c r="E193" s="10" t="s">
        <v>4</v>
      </c>
    </row>
    <row r="194" spans="2:5" x14ac:dyDescent="0.35">
      <c r="B194" s="8" t="s">
        <v>6</v>
      </c>
      <c r="C194" s="9">
        <v>31.230011001998758</v>
      </c>
      <c r="D194" s="9">
        <v>23.290866890497465</v>
      </c>
      <c r="E194" s="9">
        <v>0.25421521980870188</v>
      </c>
    </row>
    <row r="195" spans="2:5" x14ac:dyDescent="0.35">
      <c r="B195" s="8" t="s">
        <v>16</v>
      </c>
      <c r="C195" s="10">
        <v>39.664578192188891</v>
      </c>
      <c r="D195" s="10">
        <v>39.664578192188891</v>
      </c>
      <c r="E195" s="10" t="s">
        <v>4</v>
      </c>
    </row>
    <row r="196" spans="2:5" x14ac:dyDescent="0.35">
      <c r="B196" s="8" t="s">
        <v>17</v>
      </c>
      <c r="C196" s="9">
        <v>40.101163678654508</v>
      </c>
      <c r="D196" s="9">
        <v>39.445043897171026</v>
      </c>
      <c r="E196" s="9">
        <v>1.636161450927498E-2</v>
      </c>
    </row>
    <row r="197" spans="2:5" x14ac:dyDescent="0.35">
      <c r="B197" s="8" t="s">
        <v>18</v>
      </c>
      <c r="C197" s="10">
        <v>56.410474495198415</v>
      </c>
      <c r="D197" s="10">
        <v>49.117517444312313</v>
      </c>
      <c r="E197" s="10">
        <v>0.12928373881178523</v>
      </c>
    </row>
    <row r="198" spans="2:5" ht="10" customHeight="1" x14ac:dyDescent="0.35"/>
    <row r="200" spans="2:5" x14ac:dyDescent="0.35">
      <c r="B200" s="12" t="s">
        <v>925</v>
      </c>
    </row>
    <row r="201" spans="2:5" ht="5.15" customHeight="1" x14ac:dyDescent="0.35"/>
    <row r="202" spans="2:5" x14ac:dyDescent="0.35">
      <c r="B202" s="7" t="s">
        <v>4</v>
      </c>
      <c r="C202" s="8" t="s">
        <v>918</v>
      </c>
      <c r="D202" s="8" t="s">
        <v>919</v>
      </c>
      <c r="E202" s="8" t="s">
        <v>920</v>
      </c>
    </row>
    <row r="203" spans="2:5" x14ac:dyDescent="0.35">
      <c r="B203" s="8" t="s">
        <v>14</v>
      </c>
      <c r="C203" s="9">
        <v>35.794574097963419</v>
      </c>
      <c r="D203" s="9">
        <v>35.794574097963419</v>
      </c>
      <c r="E203" s="9" t="s">
        <v>4</v>
      </c>
    </row>
    <row r="204" spans="2:5" x14ac:dyDescent="0.35">
      <c r="B204" s="8" t="s">
        <v>15</v>
      </c>
      <c r="C204" s="10">
        <v>35.420250131774424</v>
      </c>
      <c r="D204" s="10">
        <v>35.420250131774424</v>
      </c>
      <c r="E204" s="10" t="s">
        <v>4</v>
      </c>
    </row>
    <row r="205" spans="2:5" x14ac:dyDescent="0.35">
      <c r="B205" s="8" t="s">
        <v>6</v>
      </c>
      <c r="C205" s="9">
        <v>29.464981587372403</v>
      </c>
      <c r="D205" s="9">
        <v>16.848219682205659</v>
      </c>
      <c r="E205" s="9">
        <v>0.4281951396356487</v>
      </c>
    </row>
    <row r="206" spans="2:5" x14ac:dyDescent="0.35">
      <c r="B206" s="8" t="s">
        <v>16</v>
      </c>
      <c r="C206" s="10">
        <v>38.998537082736085</v>
      </c>
      <c r="D206" s="10">
        <v>38.998537082736085</v>
      </c>
      <c r="E206" s="10" t="s">
        <v>4</v>
      </c>
    </row>
    <row r="207" spans="2:5" x14ac:dyDescent="0.35">
      <c r="B207" s="8" t="s">
        <v>17</v>
      </c>
      <c r="C207" s="9">
        <v>35.715587279637127</v>
      </c>
      <c r="D207" s="9">
        <v>31.267661552035815</v>
      </c>
      <c r="E207" s="9">
        <v>0.12453738175368745</v>
      </c>
    </row>
    <row r="208" spans="2:5" x14ac:dyDescent="0.35">
      <c r="B208" s="8" t="s">
        <v>18</v>
      </c>
      <c r="C208" s="10">
        <v>27.204747069001623</v>
      </c>
      <c r="D208" s="10">
        <v>23.496933399597854</v>
      </c>
      <c r="E208" s="10">
        <v>0.13629289256023369</v>
      </c>
    </row>
    <row r="209" spans="2:5" ht="10" customHeight="1" x14ac:dyDescent="0.35"/>
    <row r="211" spans="2:5" x14ac:dyDescent="0.35">
      <c r="B211" s="12" t="s">
        <v>926</v>
      </c>
    </row>
    <row r="212" spans="2:5" ht="5.15" customHeight="1" x14ac:dyDescent="0.35"/>
    <row r="213" spans="2:5" x14ac:dyDescent="0.35">
      <c r="B213" s="7" t="s">
        <v>4</v>
      </c>
      <c r="C213" s="8" t="s">
        <v>918</v>
      </c>
      <c r="D213" s="8" t="s">
        <v>919</v>
      </c>
      <c r="E213" s="8" t="s">
        <v>920</v>
      </c>
    </row>
    <row r="214" spans="2:5" x14ac:dyDescent="0.35">
      <c r="B214" s="8" t="s">
        <v>14</v>
      </c>
      <c r="C214" s="9">
        <v>29.339783433016759</v>
      </c>
      <c r="D214" s="9">
        <v>29.339783433016759</v>
      </c>
      <c r="E214" s="9" t="s">
        <v>4</v>
      </c>
    </row>
    <row r="215" spans="2:5" x14ac:dyDescent="0.35">
      <c r="B215" s="8" t="s">
        <v>15</v>
      </c>
      <c r="C215" s="10">
        <v>41.265245100388157</v>
      </c>
      <c r="D215" s="10">
        <v>41.265245100388157</v>
      </c>
      <c r="E215" s="10" t="s">
        <v>4</v>
      </c>
    </row>
    <row r="216" spans="2:5" x14ac:dyDescent="0.35">
      <c r="B216" s="8" t="s">
        <v>6</v>
      </c>
      <c r="C216" s="9">
        <v>36.178832084408555</v>
      </c>
      <c r="D216" s="9">
        <v>24.977204658580707</v>
      </c>
      <c r="E216" s="9">
        <v>0.30961827069744585</v>
      </c>
    </row>
    <row r="217" spans="2:5" x14ac:dyDescent="0.35">
      <c r="B217" s="8" t="s">
        <v>16</v>
      </c>
      <c r="C217" s="10">
        <v>31.932927459991415</v>
      </c>
      <c r="D217" s="10">
        <v>31.932927459991415</v>
      </c>
      <c r="E217" s="10" t="s">
        <v>4</v>
      </c>
    </row>
    <row r="218" spans="2:5" x14ac:dyDescent="0.35">
      <c r="B218" s="8" t="s">
        <v>17</v>
      </c>
      <c r="C218" s="9">
        <v>35.381344318800117</v>
      </c>
      <c r="D218" s="9">
        <v>32.518256195301895</v>
      </c>
      <c r="E218" s="9">
        <v>8.0920840590471887E-2</v>
      </c>
    </row>
    <row r="219" spans="2:5" x14ac:dyDescent="0.35">
      <c r="B219" s="8" t="s">
        <v>18</v>
      </c>
      <c r="C219" s="10">
        <v>40.957920153598209</v>
      </c>
      <c r="D219" s="10">
        <v>38.060520367027898</v>
      </c>
      <c r="E219" s="10">
        <v>7.0740891522436566E-2</v>
      </c>
    </row>
    <row r="220" spans="2:5" ht="10" customHeight="1" x14ac:dyDescent="0.35"/>
    <row r="222" spans="2:5" x14ac:dyDescent="0.35">
      <c r="B222" s="12" t="s">
        <v>927</v>
      </c>
    </row>
    <row r="223" spans="2:5" ht="5.15" customHeight="1" x14ac:dyDescent="0.35"/>
    <row r="224" spans="2:5" x14ac:dyDescent="0.35">
      <c r="B224" s="7" t="s">
        <v>4</v>
      </c>
      <c r="C224" s="8" t="s">
        <v>918</v>
      </c>
      <c r="D224" s="8" t="s">
        <v>919</v>
      </c>
      <c r="E224" s="8" t="s">
        <v>920</v>
      </c>
    </row>
    <row r="225" spans="2:21" x14ac:dyDescent="0.35">
      <c r="B225" s="8" t="s">
        <v>14</v>
      </c>
      <c r="C225" s="9">
        <v>29.018568468785489</v>
      </c>
      <c r="D225" s="9">
        <v>29.018568468785489</v>
      </c>
      <c r="E225" s="9" t="s">
        <v>4</v>
      </c>
    </row>
    <row r="226" spans="2:21" x14ac:dyDescent="0.35">
      <c r="B226" s="8" t="s">
        <v>15</v>
      </c>
      <c r="C226" s="10">
        <v>37.966994106090397</v>
      </c>
      <c r="D226" s="10">
        <v>37.966994106090397</v>
      </c>
      <c r="E226" s="10" t="s">
        <v>4</v>
      </c>
    </row>
    <row r="227" spans="2:21" x14ac:dyDescent="0.35">
      <c r="B227" s="8" t="s">
        <v>6</v>
      </c>
      <c r="C227" s="9">
        <v>37.037532167154779</v>
      </c>
      <c r="D227" s="9">
        <v>22.965233017524618</v>
      </c>
      <c r="E227" s="9">
        <v>0.3799469977135681</v>
      </c>
    </row>
    <row r="228" spans="2:21" x14ac:dyDescent="0.35">
      <c r="B228" s="8" t="s">
        <v>16</v>
      </c>
      <c r="C228" s="10">
        <v>29.752205458602379</v>
      </c>
      <c r="D228" s="10">
        <v>29.752205458602379</v>
      </c>
      <c r="E228" s="10" t="s">
        <v>4</v>
      </c>
    </row>
    <row r="229" spans="2:21" x14ac:dyDescent="0.35">
      <c r="B229" s="8" t="s">
        <v>17</v>
      </c>
      <c r="C229" s="9">
        <v>34.927696824852568</v>
      </c>
      <c r="D229" s="9">
        <v>33.814237853113859</v>
      </c>
      <c r="E229" s="9">
        <v>3.1878969212376873E-2</v>
      </c>
    </row>
    <row r="230" spans="2:21" x14ac:dyDescent="0.35">
      <c r="B230" s="8" t="s">
        <v>18</v>
      </c>
      <c r="C230" s="10">
        <v>44.602570398663076</v>
      </c>
      <c r="D230" s="10">
        <v>41.451339459932974</v>
      </c>
      <c r="E230" s="10">
        <v>7.0651330418045943E-2</v>
      </c>
    </row>
    <row r="231" spans="2:21" ht="10" customHeight="1" x14ac:dyDescent="0.35"/>
    <row r="233" spans="2:21" ht="15.5" x14ac:dyDescent="0.35">
      <c r="B233" s="11" t="s">
        <v>930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5.15" customHeight="1" x14ac:dyDescent="0.35"/>
    <row r="236" spans="2:21" x14ac:dyDescent="0.35">
      <c r="B236" s="12" t="s">
        <v>917</v>
      </c>
    </row>
    <row r="237" spans="2:21" ht="5.15" customHeight="1" x14ac:dyDescent="0.35"/>
    <row r="238" spans="2:21" x14ac:dyDescent="0.35">
      <c r="B238" s="7" t="s">
        <v>4</v>
      </c>
      <c r="C238" s="8" t="s">
        <v>918</v>
      </c>
      <c r="D238" s="8" t="s">
        <v>919</v>
      </c>
      <c r="E238" s="8" t="s">
        <v>920</v>
      </c>
    </row>
    <row r="239" spans="2:21" x14ac:dyDescent="0.35">
      <c r="B239" s="8" t="s">
        <v>14</v>
      </c>
      <c r="C239" s="9">
        <v>258.00000000000063</v>
      </c>
      <c r="D239" s="9">
        <v>112.6059558026225</v>
      </c>
      <c r="E239" s="9">
        <v>0.56354280696658043</v>
      </c>
    </row>
    <row r="240" spans="2:21" x14ac:dyDescent="0.35">
      <c r="B240" s="8" t="s">
        <v>15</v>
      </c>
      <c r="C240" s="10">
        <v>258.00000000000017</v>
      </c>
      <c r="D240" s="10">
        <v>145.09366347611834</v>
      </c>
      <c r="E240" s="10">
        <v>0.4376214593948905</v>
      </c>
    </row>
    <row r="241" spans="2:5" x14ac:dyDescent="0.35">
      <c r="B241" s="8" t="s">
        <v>6</v>
      </c>
      <c r="C241" s="9">
        <v>257.99999999999977</v>
      </c>
      <c r="D241" s="9" t="s">
        <v>4</v>
      </c>
      <c r="E241" s="9">
        <v>1</v>
      </c>
    </row>
    <row r="242" spans="2:5" x14ac:dyDescent="0.35">
      <c r="B242" s="8" t="s">
        <v>16</v>
      </c>
      <c r="C242" s="10">
        <v>257.99999999999989</v>
      </c>
      <c r="D242" s="10">
        <v>164.30617221571123</v>
      </c>
      <c r="E242" s="10">
        <v>0.36315437125693295</v>
      </c>
    </row>
    <row r="243" spans="2:5" x14ac:dyDescent="0.35">
      <c r="B243" s="8" t="s">
        <v>17</v>
      </c>
      <c r="C243" s="9">
        <v>258.00000000000023</v>
      </c>
      <c r="D243" s="9">
        <v>83.195196571636842</v>
      </c>
      <c r="E243" s="9">
        <v>0.67753799778435364</v>
      </c>
    </row>
    <row r="244" spans="2:5" x14ac:dyDescent="0.35">
      <c r="B244" s="8" t="s">
        <v>18</v>
      </c>
      <c r="C244" s="10">
        <v>258</v>
      </c>
      <c r="D244" s="10">
        <v>113.62820093293369</v>
      </c>
      <c r="E244" s="10">
        <v>0.5595806165390167</v>
      </c>
    </row>
    <row r="245" spans="2:5" ht="10" customHeight="1" x14ac:dyDescent="0.35"/>
    <row r="247" spans="2:5" x14ac:dyDescent="0.35">
      <c r="B247" s="12" t="s">
        <v>921</v>
      </c>
    </row>
    <row r="248" spans="2:5" ht="5.15" customHeight="1" x14ac:dyDescent="0.35"/>
    <row r="249" spans="2:5" x14ac:dyDescent="0.35">
      <c r="B249" s="7" t="s">
        <v>4</v>
      </c>
      <c r="C249" s="8" t="s">
        <v>918</v>
      </c>
      <c r="D249" s="8" t="s">
        <v>919</v>
      </c>
      <c r="E249" s="8" t="s">
        <v>920</v>
      </c>
    </row>
    <row r="250" spans="2:5" x14ac:dyDescent="0.35">
      <c r="B250" s="8" t="s">
        <v>14</v>
      </c>
      <c r="C250" s="9">
        <v>42.007310112974587</v>
      </c>
      <c r="D250" s="9">
        <v>17.875435816685698</v>
      </c>
      <c r="E250" s="9">
        <v>0.57446844921487594</v>
      </c>
    </row>
    <row r="251" spans="2:5" x14ac:dyDescent="0.35">
      <c r="B251" s="8" t="s">
        <v>15</v>
      </c>
      <c r="C251" s="10">
        <v>35.485773156356345</v>
      </c>
      <c r="D251" s="10">
        <v>17.98903692115957</v>
      </c>
      <c r="E251" s="10">
        <v>0.49306340763954004</v>
      </c>
    </row>
    <row r="252" spans="2:5" x14ac:dyDescent="0.35">
      <c r="B252" s="8" t="s">
        <v>6</v>
      </c>
      <c r="C252" s="9">
        <v>18.567053899935768</v>
      </c>
      <c r="D252" s="9" t="s">
        <v>4</v>
      </c>
      <c r="E252" s="9">
        <v>1</v>
      </c>
    </row>
    <row r="253" spans="2:5" x14ac:dyDescent="0.35">
      <c r="B253" s="8" t="s">
        <v>16</v>
      </c>
      <c r="C253" s="10">
        <v>39.801826430038552</v>
      </c>
      <c r="D253" s="10">
        <v>18.309609669306621</v>
      </c>
      <c r="E253" s="10">
        <v>0.53998066642770182</v>
      </c>
    </row>
    <row r="254" spans="2:5" x14ac:dyDescent="0.35">
      <c r="B254" s="8" t="s">
        <v>17</v>
      </c>
      <c r="C254" s="9">
        <v>32.376802726731334</v>
      </c>
      <c r="D254" s="9">
        <v>7.4059925525219512</v>
      </c>
      <c r="E254" s="9">
        <v>0.77125621034817859</v>
      </c>
    </row>
    <row r="255" spans="2:5" x14ac:dyDescent="0.35">
      <c r="B255" s="8" t="s">
        <v>18</v>
      </c>
      <c r="C255" s="10">
        <v>10.646575130763855</v>
      </c>
      <c r="D255" s="10">
        <v>3.7462312551278032</v>
      </c>
      <c r="E255" s="10">
        <v>0.64812804032135507</v>
      </c>
    </row>
    <row r="256" spans="2:5" ht="10" customHeight="1" x14ac:dyDescent="0.35"/>
    <row r="258" spans="2:5" x14ac:dyDescent="0.35">
      <c r="B258" s="12" t="s">
        <v>922</v>
      </c>
    </row>
    <row r="259" spans="2:5" ht="5.15" customHeight="1" x14ac:dyDescent="0.35"/>
    <row r="260" spans="2:5" x14ac:dyDescent="0.35">
      <c r="B260" s="7" t="s">
        <v>4</v>
      </c>
      <c r="C260" s="8" t="s">
        <v>918</v>
      </c>
      <c r="D260" s="8" t="s">
        <v>919</v>
      </c>
      <c r="E260" s="8" t="s">
        <v>920</v>
      </c>
    </row>
    <row r="261" spans="2:5" x14ac:dyDescent="0.35">
      <c r="B261" s="8" t="s">
        <v>14</v>
      </c>
      <c r="C261" s="9">
        <v>37.206559555920499</v>
      </c>
      <c r="D261" s="9">
        <v>16.389491365394512</v>
      </c>
      <c r="E261" s="9">
        <v>0.55949994944408843</v>
      </c>
    </row>
    <row r="262" spans="2:5" x14ac:dyDescent="0.35">
      <c r="B262" s="8" t="s">
        <v>15</v>
      </c>
      <c r="C262" s="10">
        <v>33.036695577171905</v>
      </c>
      <c r="D262" s="10">
        <v>13.382124487723766</v>
      </c>
      <c r="E262" s="10">
        <v>0.59493150710355214</v>
      </c>
    </row>
    <row r="263" spans="2:5" x14ac:dyDescent="0.35">
      <c r="B263" s="8" t="s">
        <v>6</v>
      </c>
      <c r="C263" s="9">
        <v>47.114543991102536</v>
      </c>
      <c r="D263" s="9" t="s">
        <v>4</v>
      </c>
      <c r="E263" s="9">
        <v>1</v>
      </c>
    </row>
    <row r="264" spans="2:5" x14ac:dyDescent="0.35">
      <c r="B264" s="8" t="s">
        <v>16</v>
      </c>
      <c r="C264" s="10">
        <v>34.815140454834264</v>
      </c>
      <c r="D264" s="10">
        <v>19.56090698018135</v>
      </c>
      <c r="E264" s="10">
        <v>0.43814941647132677</v>
      </c>
    </row>
    <row r="265" spans="2:5" x14ac:dyDescent="0.35">
      <c r="B265" s="8" t="s">
        <v>17</v>
      </c>
      <c r="C265" s="9">
        <v>26.041221686657039</v>
      </c>
      <c r="D265" s="9">
        <v>13.642510517235733</v>
      </c>
      <c r="E265" s="9">
        <v>0.47611864445569152</v>
      </c>
    </row>
    <row r="266" spans="2:5" x14ac:dyDescent="0.35">
      <c r="B266" s="8" t="s">
        <v>18</v>
      </c>
      <c r="C266" s="10">
        <v>30.514585522779743</v>
      </c>
      <c r="D266" s="10">
        <v>8.5992494916902178</v>
      </c>
      <c r="E266" s="10">
        <v>0.71819215813137272</v>
      </c>
    </row>
    <row r="267" spans="2:5" ht="10" customHeight="1" x14ac:dyDescent="0.35"/>
    <row r="269" spans="2:5" x14ac:dyDescent="0.35">
      <c r="B269" s="12" t="s">
        <v>923</v>
      </c>
    </row>
    <row r="270" spans="2:5" ht="5.15" customHeight="1" x14ac:dyDescent="0.35"/>
    <row r="271" spans="2:5" x14ac:dyDescent="0.35">
      <c r="B271" s="7" t="s">
        <v>4</v>
      </c>
      <c r="C271" s="8" t="s">
        <v>918</v>
      </c>
      <c r="D271" s="8" t="s">
        <v>919</v>
      </c>
      <c r="E271" s="8" t="s">
        <v>920</v>
      </c>
    </row>
    <row r="272" spans="2:5" x14ac:dyDescent="0.35">
      <c r="B272" s="8" t="s">
        <v>14</v>
      </c>
      <c r="C272" s="9">
        <v>41.953520190766703</v>
      </c>
      <c r="D272" s="9">
        <v>14.385438128823154</v>
      </c>
      <c r="E272" s="9">
        <v>0.65711010510176071</v>
      </c>
    </row>
    <row r="273" spans="2:5" x14ac:dyDescent="0.35">
      <c r="B273" s="8" t="s">
        <v>15</v>
      </c>
      <c r="C273" s="10">
        <v>36.998984139153791</v>
      </c>
      <c r="D273" s="10">
        <v>19.985150302585087</v>
      </c>
      <c r="E273" s="10">
        <v>0.45984597232668323</v>
      </c>
    </row>
    <row r="274" spans="2:5" x14ac:dyDescent="0.35">
      <c r="B274" s="8" t="s">
        <v>6</v>
      </c>
      <c r="C274" s="9">
        <v>58.407045268027005</v>
      </c>
      <c r="D274" s="9" t="s">
        <v>4</v>
      </c>
      <c r="E274" s="9">
        <v>1</v>
      </c>
    </row>
    <row r="275" spans="2:5" x14ac:dyDescent="0.35">
      <c r="B275" s="8" t="s">
        <v>16</v>
      </c>
      <c r="C275" s="10">
        <v>43.034784921608299</v>
      </c>
      <c r="D275" s="10">
        <v>22.094814686432297</v>
      </c>
      <c r="E275" s="10">
        <v>0.48658243031352488</v>
      </c>
    </row>
    <row r="276" spans="2:5" x14ac:dyDescent="0.35">
      <c r="B276" s="8" t="s">
        <v>17</v>
      </c>
      <c r="C276" s="9">
        <v>53.456183484667569</v>
      </c>
      <c r="D276" s="9">
        <v>19.770548375701583</v>
      </c>
      <c r="E276" s="9">
        <v>0.63015413583777047</v>
      </c>
    </row>
    <row r="277" spans="2:5" x14ac:dyDescent="0.35">
      <c r="B277" s="8" t="s">
        <v>18</v>
      </c>
      <c r="C277" s="10">
        <v>47.663127229995077</v>
      </c>
      <c r="D277" s="10">
        <v>22.626642331576186</v>
      </c>
      <c r="E277" s="10">
        <v>0.52527994601795824</v>
      </c>
    </row>
    <row r="278" spans="2:5" ht="10" customHeight="1" x14ac:dyDescent="0.35"/>
    <row r="280" spans="2:5" x14ac:dyDescent="0.35">
      <c r="B280" s="12" t="s">
        <v>924</v>
      </c>
    </row>
    <row r="281" spans="2:5" ht="5.15" customHeight="1" x14ac:dyDescent="0.35"/>
    <row r="282" spans="2:5" x14ac:dyDescent="0.35">
      <c r="B282" s="7" t="s">
        <v>4</v>
      </c>
      <c r="C282" s="8" t="s">
        <v>918</v>
      </c>
      <c r="D282" s="8" t="s">
        <v>919</v>
      </c>
      <c r="E282" s="8" t="s">
        <v>920</v>
      </c>
    </row>
    <row r="283" spans="2:5" x14ac:dyDescent="0.35">
      <c r="B283" s="8" t="s">
        <v>14</v>
      </c>
      <c r="C283" s="9">
        <v>42.67968414057318</v>
      </c>
      <c r="D283" s="9">
        <v>17.743385719265298</v>
      </c>
      <c r="E283" s="9">
        <v>0.58426623634738528</v>
      </c>
    </row>
    <row r="284" spans="2:5" x14ac:dyDescent="0.35">
      <c r="B284" s="8" t="s">
        <v>15</v>
      </c>
      <c r="C284" s="10">
        <v>37.826057789065139</v>
      </c>
      <c r="D284" s="10">
        <v>19.500879208306333</v>
      </c>
      <c r="E284" s="10">
        <v>0.4844591176523898</v>
      </c>
    </row>
    <row r="285" spans="2:5" x14ac:dyDescent="0.35">
      <c r="B285" s="8" t="s">
        <v>6</v>
      </c>
      <c r="C285" s="9">
        <v>31.230011001998758</v>
      </c>
      <c r="D285" s="9" t="s">
        <v>4</v>
      </c>
      <c r="E285" s="9">
        <v>1</v>
      </c>
    </row>
    <row r="286" spans="2:5" x14ac:dyDescent="0.35">
      <c r="B286" s="8" t="s">
        <v>16</v>
      </c>
      <c r="C286" s="10">
        <v>39.664578192188891</v>
      </c>
      <c r="D286" s="10">
        <v>27.649765924576467</v>
      </c>
      <c r="E286" s="10">
        <v>0.3029103753327822</v>
      </c>
    </row>
    <row r="287" spans="2:5" x14ac:dyDescent="0.35">
      <c r="B287" s="8" t="s">
        <v>17</v>
      </c>
      <c r="C287" s="9">
        <v>40.101163678654508</v>
      </c>
      <c r="D287" s="9">
        <v>12.383239188129554</v>
      </c>
      <c r="E287" s="9">
        <v>0.69120000388614555</v>
      </c>
    </row>
    <row r="288" spans="2:5" x14ac:dyDescent="0.35">
      <c r="B288" s="8" t="s">
        <v>18</v>
      </c>
      <c r="C288" s="10">
        <v>56.410474495198415</v>
      </c>
      <c r="D288" s="10">
        <v>23.561570291624953</v>
      </c>
      <c r="E288" s="10">
        <v>0.58231923233280936</v>
      </c>
    </row>
    <row r="289" spans="2:5" ht="10" customHeight="1" x14ac:dyDescent="0.35"/>
    <row r="291" spans="2:5" x14ac:dyDescent="0.35">
      <c r="B291" s="12" t="s">
        <v>925</v>
      </c>
    </row>
    <row r="292" spans="2:5" ht="5.15" customHeight="1" x14ac:dyDescent="0.35"/>
    <row r="293" spans="2:5" x14ac:dyDescent="0.35">
      <c r="B293" s="7" t="s">
        <v>4</v>
      </c>
      <c r="C293" s="8" t="s">
        <v>918</v>
      </c>
      <c r="D293" s="8" t="s">
        <v>919</v>
      </c>
      <c r="E293" s="8" t="s">
        <v>920</v>
      </c>
    </row>
    <row r="294" spans="2:5" x14ac:dyDescent="0.35">
      <c r="B294" s="8" t="s">
        <v>14</v>
      </c>
      <c r="C294" s="9">
        <v>35.794574097963419</v>
      </c>
      <c r="D294" s="9">
        <v>13.98658289930111</v>
      </c>
      <c r="E294" s="9">
        <v>0.60925410479749509</v>
      </c>
    </row>
    <row r="295" spans="2:5" x14ac:dyDescent="0.35">
      <c r="B295" s="8" t="s">
        <v>15</v>
      </c>
      <c r="C295" s="10">
        <v>35.420250131774424</v>
      </c>
      <c r="D295" s="10">
        <v>28.536317234183439</v>
      </c>
      <c r="E295" s="10">
        <v>0.19435020565864436</v>
      </c>
    </row>
    <row r="296" spans="2:5" x14ac:dyDescent="0.35">
      <c r="B296" s="8" t="s">
        <v>6</v>
      </c>
      <c r="C296" s="9">
        <v>29.464981587372403</v>
      </c>
      <c r="D296" s="9" t="s">
        <v>4</v>
      </c>
      <c r="E296" s="9">
        <v>1</v>
      </c>
    </row>
    <row r="297" spans="2:5" x14ac:dyDescent="0.35">
      <c r="B297" s="8" t="s">
        <v>16</v>
      </c>
      <c r="C297" s="10">
        <v>38.998537082736085</v>
      </c>
      <c r="D297" s="10">
        <v>30.284721987933068</v>
      </c>
      <c r="E297" s="10">
        <v>0.22343953765025859</v>
      </c>
    </row>
    <row r="298" spans="2:5" x14ac:dyDescent="0.35">
      <c r="B298" s="8" t="s">
        <v>17</v>
      </c>
      <c r="C298" s="9">
        <v>35.715587279637127</v>
      </c>
      <c r="D298" s="9">
        <v>3.992124441593865</v>
      </c>
      <c r="E298" s="9">
        <v>0.8882245891594247</v>
      </c>
    </row>
    <row r="299" spans="2:5" x14ac:dyDescent="0.35">
      <c r="B299" s="8" t="s">
        <v>18</v>
      </c>
      <c r="C299" s="10">
        <v>27.204747069001623</v>
      </c>
      <c r="D299" s="10">
        <v>9.7116497950784826</v>
      </c>
      <c r="E299" s="10">
        <v>0.64301635407798385</v>
      </c>
    </row>
    <row r="300" spans="2:5" ht="10" customHeight="1" x14ac:dyDescent="0.35"/>
    <row r="302" spans="2:5" x14ac:dyDescent="0.35">
      <c r="B302" s="12" t="s">
        <v>926</v>
      </c>
    </row>
    <row r="303" spans="2:5" ht="5.15" customHeight="1" x14ac:dyDescent="0.35"/>
    <row r="304" spans="2:5" x14ac:dyDescent="0.35">
      <c r="B304" s="7" t="s">
        <v>4</v>
      </c>
      <c r="C304" s="8" t="s">
        <v>918</v>
      </c>
      <c r="D304" s="8" t="s">
        <v>919</v>
      </c>
      <c r="E304" s="8" t="s">
        <v>920</v>
      </c>
    </row>
    <row r="305" spans="2:5" x14ac:dyDescent="0.35">
      <c r="B305" s="8" t="s">
        <v>14</v>
      </c>
      <c r="C305" s="9">
        <v>29.339783433016759</v>
      </c>
      <c r="D305" s="9">
        <v>15.992143380414312</v>
      </c>
      <c r="E305" s="9">
        <v>0.45493314846973376</v>
      </c>
    </row>
    <row r="306" spans="2:5" x14ac:dyDescent="0.35">
      <c r="B306" s="8" t="s">
        <v>15</v>
      </c>
      <c r="C306" s="10">
        <v>41.265245100388157</v>
      </c>
      <c r="D306" s="10">
        <v>24.279134019772233</v>
      </c>
      <c r="E306" s="10">
        <v>0.41163238069452657</v>
      </c>
    </row>
    <row r="307" spans="2:5" x14ac:dyDescent="0.35">
      <c r="B307" s="8" t="s">
        <v>6</v>
      </c>
      <c r="C307" s="9">
        <v>36.178832084408555</v>
      </c>
      <c r="D307" s="9" t="s">
        <v>4</v>
      </c>
      <c r="E307" s="9">
        <v>1</v>
      </c>
    </row>
    <row r="308" spans="2:5" x14ac:dyDescent="0.35">
      <c r="B308" s="8" t="s">
        <v>16</v>
      </c>
      <c r="C308" s="10">
        <v>31.932927459991415</v>
      </c>
      <c r="D308" s="10">
        <v>25.231941996851571</v>
      </c>
      <c r="E308" s="10">
        <v>0.20984563571678394</v>
      </c>
    </row>
    <row r="309" spans="2:5" x14ac:dyDescent="0.35">
      <c r="B309" s="8" t="s">
        <v>17</v>
      </c>
      <c r="C309" s="9">
        <v>35.381344318800117</v>
      </c>
      <c r="D309" s="9">
        <v>9.4260973425666528</v>
      </c>
      <c r="E309" s="9">
        <v>0.7335856643084635</v>
      </c>
    </row>
    <row r="310" spans="2:5" x14ac:dyDescent="0.35">
      <c r="B310" s="8" t="s">
        <v>18</v>
      </c>
      <c r="C310" s="10">
        <v>40.957920153598209</v>
      </c>
      <c r="D310" s="10">
        <v>24.176402608472777</v>
      </c>
      <c r="E310" s="10">
        <v>0.40972582304453642</v>
      </c>
    </row>
    <row r="311" spans="2:5" ht="10" customHeight="1" x14ac:dyDescent="0.35"/>
    <row r="313" spans="2:5" x14ac:dyDescent="0.35">
      <c r="B313" s="12" t="s">
        <v>927</v>
      </c>
    </row>
    <row r="314" spans="2:5" ht="5.15" customHeight="1" x14ac:dyDescent="0.35"/>
    <row r="315" spans="2:5" x14ac:dyDescent="0.35">
      <c r="B315" s="7" t="s">
        <v>4</v>
      </c>
      <c r="C315" s="8" t="s">
        <v>918</v>
      </c>
      <c r="D315" s="8" t="s">
        <v>919</v>
      </c>
      <c r="E315" s="8" t="s">
        <v>920</v>
      </c>
    </row>
    <row r="316" spans="2:5" x14ac:dyDescent="0.35">
      <c r="B316" s="8" t="s">
        <v>14</v>
      </c>
      <c r="C316" s="9">
        <v>29.018568468785489</v>
      </c>
      <c r="D316" s="9">
        <v>16.233478492738406</v>
      </c>
      <c r="E316" s="9">
        <v>0.44058306976099348</v>
      </c>
    </row>
    <row r="317" spans="2:5" x14ac:dyDescent="0.35">
      <c r="B317" s="8" t="s">
        <v>15</v>
      </c>
      <c r="C317" s="10">
        <v>37.966994106090397</v>
      </c>
      <c r="D317" s="10">
        <v>21.421021302387917</v>
      </c>
      <c r="E317" s="10">
        <v>0.435798861439186</v>
      </c>
    </row>
    <row r="318" spans="2:5" x14ac:dyDescent="0.35">
      <c r="B318" s="8" t="s">
        <v>6</v>
      </c>
      <c r="C318" s="9">
        <v>37.037532167154779</v>
      </c>
      <c r="D318" s="9" t="s">
        <v>4</v>
      </c>
      <c r="E318" s="9">
        <v>1</v>
      </c>
    </row>
    <row r="319" spans="2:5" x14ac:dyDescent="0.35">
      <c r="B319" s="8" t="s">
        <v>16</v>
      </c>
      <c r="C319" s="10">
        <v>29.752205458602379</v>
      </c>
      <c r="D319" s="10">
        <v>21.174410970429836</v>
      </c>
      <c r="E319" s="10">
        <v>0.28830785334915099</v>
      </c>
    </row>
    <row r="320" spans="2:5" x14ac:dyDescent="0.35">
      <c r="B320" s="8" t="s">
        <v>17</v>
      </c>
      <c r="C320" s="9">
        <v>34.927696824852568</v>
      </c>
      <c r="D320" s="9">
        <v>16.574684153887503</v>
      </c>
      <c r="E320" s="9">
        <v>0.52545728288348237</v>
      </c>
    </row>
    <row r="321" spans="2:21" x14ac:dyDescent="0.35">
      <c r="B321" s="8" t="s">
        <v>18</v>
      </c>
      <c r="C321" s="10">
        <v>44.602570398663076</v>
      </c>
      <c r="D321" s="10">
        <v>21.206455159363269</v>
      </c>
      <c r="E321" s="10">
        <v>0.52454634408247203</v>
      </c>
    </row>
    <row r="322" spans="2:21" ht="10" customHeight="1" x14ac:dyDescent="0.35"/>
    <row r="324" spans="2:21" ht="16.5" x14ac:dyDescent="0.35">
      <c r="B324" s="5" t="s">
        <v>343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6" spans="2:21" ht="15.5" x14ac:dyDescent="0.35">
      <c r="B326" s="11" t="s">
        <v>344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5.15" customHeight="1" x14ac:dyDescent="0.35"/>
    <row r="328" spans="2:21" x14ac:dyDescent="0.35">
      <c r="B328" s="17" t="s">
        <v>345</v>
      </c>
      <c r="C328" s="9" t="s">
        <v>4</v>
      </c>
    </row>
    <row r="329" spans="2:21" x14ac:dyDescent="0.35">
      <c r="B329" s="10" t="s">
        <v>346</v>
      </c>
      <c r="C329" s="10" t="s">
        <v>347</v>
      </c>
    </row>
    <row r="330" spans="2:21" x14ac:dyDescent="0.35">
      <c r="B330" s="9" t="s">
        <v>348</v>
      </c>
      <c r="C330" s="9" t="s">
        <v>349</v>
      </c>
    </row>
    <row r="331" spans="2:21" x14ac:dyDescent="0.35">
      <c r="B331" s="18" t="s">
        <v>350</v>
      </c>
      <c r="C331" s="10" t="s">
        <v>4</v>
      </c>
    </row>
    <row r="332" spans="2:21" x14ac:dyDescent="0.35">
      <c r="B332" s="9" t="s">
        <v>351</v>
      </c>
      <c r="C332" s="9" t="s">
        <v>352</v>
      </c>
    </row>
    <row r="333" spans="2:21" x14ac:dyDescent="0.35">
      <c r="B333" s="10" t="s">
        <v>353</v>
      </c>
      <c r="C333" s="10" t="s">
        <v>354</v>
      </c>
    </row>
    <row r="334" spans="2:21" x14ac:dyDescent="0.35">
      <c r="B334" s="17" t="s">
        <v>355</v>
      </c>
      <c r="C334" s="9" t="s">
        <v>4</v>
      </c>
    </row>
    <row r="335" spans="2:21" x14ac:dyDescent="0.35">
      <c r="B335" s="10" t="s">
        <v>356</v>
      </c>
      <c r="C335" s="10" t="s">
        <v>357</v>
      </c>
    </row>
    <row r="336" spans="2:21" x14ac:dyDescent="0.35">
      <c r="B336" s="9" t="s">
        <v>358</v>
      </c>
      <c r="C336" s="9" t="s">
        <v>359</v>
      </c>
    </row>
    <row r="337" spans="2:21" x14ac:dyDescent="0.35">
      <c r="B337" s="10" t="s">
        <v>360</v>
      </c>
      <c r="C337" s="10" t="s">
        <v>361</v>
      </c>
    </row>
    <row r="338" spans="2:21" x14ac:dyDescent="0.35">
      <c r="B338" s="9" t="s">
        <v>362</v>
      </c>
      <c r="C338" s="9" t="s">
        <v>28</v>
      </c>
    </row>
    <row r="339" spans="2:21" x14ac:dyDescent="0.35">
      <c r="B339" s="10" t="s">
        <v>363</v>
      </c>
      <c r="C339" s="10" t="s">
        <v>364</v>
      </c>
    </row>
    <row r="340" spans="2:21" x14ac:dyDescent="0.35">
      <c r="B340" s="9" t="s">
        <v>365</v>
      </c>
      <c r="C340" s="9" t="s">
        <v>366</v>
      </c>
    </row>
    <row r="341" spans="2:21" x14ac:dyDescent="0.35">
      <c r="B341" s="18" t="s">
        <v>931</v>
      </c>
      <c r="C341" s="10" t="s">
        <v>4</v>
      </c>
    </row>
    <row r="342" spans="2:21" x14ac:dyDescent="0.35">
      <c r="B342" s="9" t="s">
        <v>932</v>
      </c>
      <c r="C342" s="9" t="s">
        <v>28</v>
      </c>
    </row>
    <row r="343" spans="2:21" x14ac:dyDescent="0.35">
      <c r="B343" s="18" t="s">
        <v>367</v>
      </c>
      <c r="C343" s="10" t="s">
        <v>4</v>
      </c>
    </row>
    <row r="344" spans="2:21" x14ac:dyDescent="0.35">
      <c r="B344" s="9" t="s">
        <v>5</v>
      </c>
      <c r="C344" s="9" t="s">
        <v>368</v>
      </c>
    </row>
    <row r="345" spans="2:21" x14ac:dyDescent="0.35">
      <c r="B345" s="10" t="s">
        <v>6</v>
      </c>
      <c r="C345" s="10" t="s">
        <v>368</v>
      </c>
    </row>
    <row r="346" spans="2:21" x14ac:dyDescent="0.35">
      <c r="B346" s="9" t="s">
        <v>7</v>
      </c>
      <c r="C346" s="9" t="s">
        <v>368</v>
      </c>
    </row>
    <row r="347" spans="2:21" ht="10" customHeight="1" x14ac:dyDescent="0.35"/>
    <row r="349" spans="2:21" ht="15.5" x14ac:dyDescent="0.35">
      <c r="B349" s="11" t="s">
        <v>369</v>
      </c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5.15" customHeight="1" x14ac:dyDescent="0.35"/>
    <row r="351" spans="2:21" x14ac:dyDescent="0.35">
      <c r="B351" s="7" t="s">
        <v>4</v>
      </c>
      <c r="C351" s="8" t="s">
        <v>5</v>
      </c>
      <c r="D351" s="8" t="s">
        <v>6</v>
      </c>
      <c r="E351" s="8" t="s">
        <v>7</v>
      </c>
    </row>
    <row r="352" spans="2:21" x14ac:dyDescent="0.35">
      <c r="B352" s="8" t="s">
        <v>5</v>
      </c>
      <c r="C352" s="9" t="s">
        <v>4</v>
      </c>
      <c r="D352" s="9">
        <v>1</v>
      </c>
      <c r="E352" s="9">
        <v>1</v>
      </c>
    </row>
    <row r="353" spans="2:21" x14ac:dyDescent="0.35">
      <c r="B353" s="8" t="s">
        <v>6</v>
      </c>
      <c r="C353" s="10" t="s">
        <v>4</v>
      </c>
      <c r="D353" s="10" t="s">
        <v>4</v>
      </c>
      <c r="E353" s="10">
        <v>1</v>
      </c>
    </row>
    <row r="354" spans="2:21" x14ac:dyDescent="0.35">
      <c r="B354" s="8" t="s">
        <v>7</v>
      </c>
      <c r="C354" s="9" t="s">
        <v>4</v>
      </c>
      <c r="D354" s="9" t="s">
        <v>4</v>
      </c>
      <c r="E354" s="9" t="s">
        <v>4</v>
      </c>
    </row>
    <row r="355" spans="2:21" ht="10" customHeight="1" x14ac:dyDescent="0.35"/>
    <row r="357" spans="2:21" ht="15.5" x14ac:dyDescent="0.35">
      <c r="B357" s="11" t="s">
        <v>370</v>
      </c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5.15" customHeight="1" x14ac:dyDescent="0.35"/>
    <row r="359" spans="2:21" x14ac:dyDescent="0.35">
      <c r="B359" s="7" t="s">
        <v>4</v>
      </c>
      <c r="C359" s="8" t="s">
        <v>5</v>
      </c>
      <c r="D359" s="8" t="s">
        <v>6</v>
      </c>
      <c r="E359" s="8" t="s">
        <v>7</v>
      </c>
    </row>
    <row r="360" spans="2:21" x14ac:dyDescent="0.35">
      <c r="B360" s="8" t="s">
        <v>14</v>
      </c>
      <c r="C360" s="9">
        <v>-1</v>
      </c>
      <c r="D360" s="9" t="s">
        <v>4</v>
      </c>
      <c r="E360" s="9" t="s">
        <v>4</v>
      </c>
    </row>
    <row r="361" spans="2:21" x14ac:dyDescent="0.35">
      <c r="B361" s="8" t="s">
        <v>15</v>
      </c>
      <c r="C361" s="10">
        <v>-1</v>
      </c>
      <c r="D361" s="10" t="s">
        <v>4</v>
      </c>
      <c r="E361" s="10" t="s">
        <v>4</v>
      </c>
    </row>
    <row r="362" spans="2:21" x14ac:dyDescent="0.35">
      <c r="B362" s="8" t="s">
        <v>6</v>
      </c>
      <c r="C362" s="9" t="s">
        <v>4</v>
      </c>
      <c r="D362" s="9">
        <v>-1</v>
      </c>
      <c r="E362" s="9" t="s">
        <v>4</v>
      </c>
    </row>
    <row r="363" spans="2:21" x14ac:dyDescent="0.35">
      <c r="B363" s="8" t="s">
        <v>16</v>
      </c>
      <c r="C363" s="10">
        <v>-1</v>
      </c>
      <c r="D363" s="10" t="s">
        <v>4</v>
      </c>
      <c r="E363" s="10" t="s">
        <v>4</v>
      </c>
    </row>
    <row r="364" spans="2:21" x14ac:dyDescent="0.35">
      <c r="B364" s="8" t="s">
        <v>17</v>
      </c>
      <c r="C364" s="9" t="s">
        <v>4</v>
      </c>
      <c r="D364" s="9" t="s">
        <v>4</v>
      </c>
      <c r="E364" s="9">
        <v>-1</v>
      </c>
    </row>
    <row r="365" spans="2:21" x14ac:dyDescent="0.35">
      <c r="B365" s="8" t="s">
        <v>18</v>
      </c>
      <c r="C365" s="10" t="s">
        <v>4</v>
      </c>
      <c r="D365" s="10" t="s">
        <v>4</v>
      </c>
      <c r="E365" s="10">
        <v>-1</v>
      </c>
    </row>
    <row r="366" spans="2:21" ht="10" customHeight="1" x14ac:dyDescent="0.35"/>
    <row r="368" spans="2:21" ht="15.5" x14ac:dyDescent="0.35">
      <c r="B368" s="11" t="s">
        <v>371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8" ht="5.15" customHeight="1" x14ac:dyDescent="0.35"/>
    <row r="370" spans="2:8" x14ac:dyDescent="0.35">
      <c r="B370" s="7" t="s">
        <v>21</v>
      </c>
      <c r="C370" s="8" t="s">
        <v>14</v>
      </c>
      <c r="D370" s="8" t="s">
        <v>15</v>
      </c>
      <c r="E370" s="8" t="s">
        <v>6</v>
      </c>
      <c r="F370" s="8" t="s">
        <v>16</v>
      </c>
      <c r="G370" s="8" t="s">
        <v>17</v>
      </c>
      <c r="H370" s="8" t="s">
        <v>18</v>
      </c>
    </row>
    <row r="371" spans="2:8" x14ac:dyDescent="0.35">
      <c r="B371" s="8" t="s">
        <v>22</v>
      </c>
      <c r="C371" s="9">
        <v>3</v>
      </c>
      <c r="D371" s="9">
        <v>4</v>
      </c>
      <c r="E371" s="9">
        <v>1961000000</v>
      </c>
      <c r="F371" s="9">
        <v>2</v>
      </c>
      <c r="G371" s="9">
        <v>8.9999999999999998E-4</v>
      </c>
      <c r="H371" s="9">
        <v>7.6E-3</v>
      </c>
    </row>
    <row r="372" spans="2:8" x14ac:dyDescent="0.35">
      <c r="B372" s="8" t="s">
        <v>23</v>
      </c>
      <c r="C372" s="10">
        <v>3</v>
      </c>
      <c r="D372" s="10">
        <v>4</v>
      </c>
      <c r="E372" s="10">
        <v>3867000000</v>
      </c>
      <c r="F372" s="10">
        <v>2</v>
      </c>
      <c r="G372" s="10">
        <v>8.0000000000000004E-4</v>
      </c>
      <c r="H372" s="10">
        <v>5.5999999999999999E-3</v>
      </c>
    </row>
    <row r="373" spans="2:8" x14ac:dyDescent="0.35">
      <c r="B373" s="8" t="s">
        <v>24</v>
      </c>
      <c r="C373" s="9">
        <v>3</v>
      </c>
      <c r="D373" s="9">
        <v>5</v>
      </c>
      <c r="E373" s="9">
        <v>5605000000</v>
      </c>
      <c r="F373" s="9">
        <v>2</v>
      </c>
      <c r="G373" s="9">
        <v>8.5000000000000006E-3</v>
      </c>
      <c r="H373" s="9">
        <v>8.9700000000000002E-2</v>
      </c>
    </row>
    <row r="374" spans="2:8" x14ac:dyDescent="0.35">
      <c r="B374" s="8" t="s">
        <v>25</v>
      </c>
      <c r="C374" s="10">
        <v>5</v>
      </c>
      <c r="D374" s="10">
        <v>4</v>
      </c>
      <c r="E374" s="10">
        <v>256472000000</v>
      </c>
      <c r="F374" s="10">
        <v>3</v>
      </c>
      <c r="G374" s="10">
        <v>3.1399999999999997E-2</v>
      </c>
      <c r="H374" s="10">
        <v>0.21859999999999999</v>
      </c>
    </row>
    <row r="375" spans="2:8" x14ac:dyDescent="0.35">
      <c r="B375" s="8" t="s">
        <v>26</v>
      </c>
      <c r="C375" s="9">
        <v>3</v>
      </c>
      <c r="D375" s="9">
        <v>5</v>
      </c>
      <c r="E375" s="9">
        <v>1779335872</v>
      </c>
      <c r="F375" s="9">
        <v>1</v>
      </c>
      <c r="G375" s="9">
        <v>-2.24E-2</v>
      </c>
      <c r="H375" s="9">
        <v>-0.13780000000000001</v>
      </c>
    </row>
    <row r="376" spans="2:8" x14ac:dyDescent="0.35">
      <c r="B376" s="8" t="s">
        <v>27</v>
      </c>
      <c r="C376" s="10">
        <v>2</v>
      </c>
      <c r="D376" s="10">
        <v>2</v>
      </c>
      <c r="E376" s="10">
        <v>57659683789</v>
      </c>
      <c r="F376" s="10">
        <v>3</v>
      </c>
      <c r="G376" s="10">
        <v>1.12E-2</v>
      </c>
      <c r="H376" s="10">
        <v>0.1527</v>
      </c>
    </row>
    <row r="377" spans="2:8" x14ac:dyDescent="0.35">
      <c r="B377" s="8" t="s">
        <v>28</v>
      </c>
      <c r="C377" s="9">
        <v>3</v>
      </c>
      <c r="D377" s="9">
        <v>3</v>
      </c>
      <c r="E377" s="9">
        <v>1382000000</v>
      </c>
      <c r="F377" s="9">
        <v>1</v>
      </c>
      <c r="G377" s="9">
        <v>1.84E-2</v>
      </c>
      <c r="H377" s="9">
        <v>5.6599999999999998E-2</v>
      </c>
    </row>
    <row r="378" spans="2:8" x14ac:dyDescent="0.35">
      <c r="B378" s="8" t="s">
        <v>29</v>
      </c>
      <c r="C378" s="10">
        <v>3</v>
      </c>
      <c r="D378" s="10">
        <v>5</v>
      </c>
      <c r="E378" s="10">
        <v>7141000000</v>
      </c>
      <c r="F378" s="10">
        <v>2</v>
      </c>
      <c r="G378" s="10">
        <v>2.6599999999999999E-2</v>
      </c>
      <c r="H378" s="10">
        <v>0.10979999999999999</v>
      </c>
    </row>
    <row r="379" spans="2:8" x14ac:dyDescent="0.35">
      <c r="B379" s="8" t="s">
        <v>30</v>
      </c>
      <c r="C379" s="9">
        <v>5</v>
      </c>
      <c r="D379" s="9">
        <v>8</v>
      </c>
      <c r="E379" s="9">
        <v>207229000000</v>
      </c>
      <c r="F379" s="9">
        <v>5</v>
      </c>
      <c r="G379" s="9">
        <v>1.9599999999999999E-2</v>
      </c>
      <c r="H379" s="9">
        <v>0.1338</v>
      </c>
    </row>
    <row r="380" spans="2:8" x14ac:dyDescent="0.35">
      <c r="B380" s="8" t="s">
        <v>31</v>
      </c>
      <c r="C380" s="10">
        <v>8</v>
      </c>
      <c r="D380" s="10">
        <v>8</v>
      </c>
      <c r="E380" s="10">
        <v>629634000000</v>
      </c>
      <c r="F380" s="10">
        <v>5</v>
      </c>
      <c r="G380" s="10">
        <v>3.0200000000000001E-2</v>
      </c>
      <c r="H380" s="10">
        <v>0.24149999999999999</v>
      </c>
    </row>
    <row r="381" spans="2:8" x14ac:dyDescent="0.35">
      <c r="B381" s="8" t="s">
        <v>32</v>
      </c>
      <c r="C381" s="9">
        <v>6</v>
      </c>
      <c r="D381" s="9">
        <v>6</v>
      </c>
      <c r="E381" s="9">
        <v>86744000000</v>
      </c>
      <c r="F381" s="9">
        <v>4</v>
      </c>
      <c r="G381" s="9">
        <v>1.17E-2</v>
      </c>
      <c r="H381" s="9">
        <v>0.14180000000000001</v>
      </c>
    </row>
    <row r="382" spans="2:8" x14ac:dyDescent="0.35">
      <c r="B382" s="8" t="s">
        <v>33</v>
      </c>
      <c r="C382" s="10">
        <v>4</v>
      </c>
      <c r="D382" s="10">
        <v>4</v>
      </c>
      <c r="E382" s="10">
        <v>1848436608</v>
      </c>
      <c r="F382" s="10">
        <v>2</v>
      </c>
      <c r="G382" s="10">
        <v>8.0999999999999996E-3</v>
      </c>
      <c r="H382" s="10">
        <v>7.7700000000000005E-2</v>
      </c>
    </row>
    <row r="383" spans="2:8" x14ac:dyDescent="0.35">
      <c r="B383" s="8" t="s">
        <v>34</v>
      </c>
      <c r="C383" s="9">
        <v>7</v>
      </c>
      <c r="D383" s="9">
        <v>7</v>
      </c>
      <c r="E383" s="9">
        <v>182170000</v>
      </c>
      <c r="F383" s="9">
        <v>4</v>
      </c>
      <c r="G383" s="9">
        <v>1.2500000000000001E-2</v>
      </c>
      <c r="H383" s="9">
        <v>7.22E-2</v>
      </c>
    </row>
    <row r="384" spans="2:8" x14ac:dyDescent="0.35">
      <c r="B384" s="8" t="s">
        <v>35</v>
      </c>
      <c r="C384" s="10">
        <v>2</v>
      </c>
      <c r="D384" s="10">
        <v>2</v>
      </c>
      <c r="E384" s="10">
        <v>2138000000</v>
      </c>
      <c r="F384" s="10">
        <v>3</v>
      </c>
      <c r="G384" s="10">
        <v>-4.41E-2</v>
      </c>
      <c r="H384" s="10">
        <v>-0.69950000000000001</v>
      </c>
    </row>
    <row r="385" spans="2:8" x14ac:dyDescent="0.35">
      <c r="B385" s="8" t="s">
        <v>36</v>
      </c>
      <c r="C385" s="9">
        <v>6</v>
      </c>
      <c r="D385" s="9">
        <v>5</v>
      </c>
      <c r="E385" s="9">
        <v>14245000000</v>
      </c>
      <c r="F385" s="9">
        <v>3</v>
      </c>
      <c r="G385" s="9">
        <v>6.0600000000000001E-2</v>
      </c>
      <c r="H385" s="9">
        <v>0.1714</v>
      </c>
    </row>
    <row r="386" spans="2:8" x14ac:dyDescent="0.35">
      <c r="B386" s="8" t="s">
        <v>37</v>
      </c>
      <c r="C386" s="10">
        <v>3</v>
      </c>
      <c r="D386" s="10">
        <v>3</v>
      </c>
      <c r="E386" s="10">
        <v>1285000000</v>
      </c>
      <c r="F386" s="10">
        <v>2</v>
      </c>
      <c r="G386" s="10">
        <v>8.3999999999999995E-3</v>
      </c>
      <c r="H386" s="10">
        <v>5.4300000000000001E-2</v>
      </c>
    </row>
    <row r="387" spans="2:8" x14ac:dyDescent="0.35">
      <c r="B387" s="8" t="s">
        <v>38</v>
      </c>
      <c r="C387" s="9">
        <v>4</v>
      </c>
      <c r="D387" s="9">
        <v>7</v>
      </c>
      <c r="E387" s="9">
        <v>81182000000</v>
      </c>
      <c r="F387" s="9">
        <v>3</v>
      </c>
      <c r="G387" s="9">
        <v>1.67E-2</v>
      </c>
      <c r="H387" s="9">
        <v>0.1867</v>
      </c>
    </row>
    <row r="388" spans="2:8" x14ac:dyDescent="0.35">
      <c r="B388" s="8" t="s">
        <v>39</v>
      </c>
      <c r="C388" s="10">
        <v>4</v>
      </c>
      <c r="D388" s="10">
        <v>5</v>
      </c>
      <c r="E388" s="10">
        <v>21055496262</v>
      </c>
      <c r="F388" s="10">
        <v>3</v>
      </c>
      <c r="G388" s="10">
        <v>2.1899999999999999E-2</v>
      </c>
      <c r="H388" s="10">
        <v>0.1434</v>
      </c>
    </row>
    <row r="389" spans="2:8" x14ac:dyDescent="0.35">
      <c r="B389" s="8" t="s">
        <v>40</v>
      </c>
      <c r="C389" s="9">
        <v>6</v>
      </c>
      <c r="D389" s="9">
        <v>6</v>
      </c>
      <c r="E389" s="9">
        <v>16159000000</v>
      </c>
      <c r="F389" s="9">
        <v>3</v>
      </c>
      <c r="G389" s="9">
        <v>6.7000000000000002E-3</v>
      </c>
      <c r="H389" s="9">
        <v>6.6600000000000006E-2</v>
      </c>
    </row>
    <row r="390" spans="2:8" x14ac:dyDescent="0.35">
      <c r="B390" s="8" t="s">
        <v>41</v>
      </c>
      <c r="C390" s="10">
        <v>3</v>
      </c>
      <c r="D390" s="10">
        <v>4</v>
      </c>
      <c r="E390" s="10">
        <v>2015934000</v>
      </c>
      <c r="F390" s="10">
        <v>2</v>
      </c>
      <c r="G390" s="10">
        <v>7.9000000000000008E-3</v>
      </c>
      <c r="H390" s="10">
        <v>5.4100000000000002E-2</v>
      </c>
    </row>
    <row r="391" spans="2:8" x14ac:dyDescent="0.35">
      <c r="B391" s="8" t="s">
        <v>42</v>
      </c>
      <c r="C391" s="9">
        <v>3</v>
      </c>
      <c r="D391" s="9">
        <v>3</v>
      </c>
      <c r="E391" s="9">
        <v>4092400045</v>
      </c>
      <c r="F391" s="9">
        <v>2</v>
      </c>
      <c r="G391" s="9">
        <v>9.7000000000000003E-3</v>
      </c>
      <c r="H391" s="9">
        <v>6.2E-2</v>
      </c>
    </row>
    <row r="392" spans="2:8" x14ac:dyDescent="0.35">
      <c r="B392" s="8" t="s">
        <v>43</v>
      </c>
      <c r="C392" s="10">
        <v>8</v>
      </c>
      <c r="D392" s="10">
        <v>8</v>
      </c>
      <c r="E392" s="10">
        <v>167007000000</v>
      </c>
      <c r="F392" s="10">
        <v>4</v>
      </c>
      <c r="G392" s="10">
        <v>1.8E-3</v>
      </c>
      <c r="H392" s="10">
        <v>1.4999999999999999E-2</v>
      </c>
    </row>
    <row r="393" spans="2:8" x14ac:dyDescent="0.35">
      <c r="B393" s="8" t="s">
        <v>44</v>
      </c>
      <c r="C393" s="9">
        <v>6</v>
      </c>
      <c r="D393" s="9">
        <v>6</v>
      </c>
      <c r="E393" s="9">
        <v>825000000000</v>
      </c>
      <c r="F393" s="9">
        <v>3</v>
      </c>
      <c r="G393" s="9">
        <v>7.6E-3</v>
      </c>
      <c r="H393" s="9">
        <v>7.6499999999999999E-2</v>
      </c>
    </row>
    <row r="394" spans="2:8" x14ac:dyDescent="0.35">
      <c r="B394" s="8" t="s">
        <v>45</v>
      </c>
      <c r="C394" s="10">
        <v>8</v>
      </c>
      <c r="D394" s="10">
        <v>8</v>
      </c>
      <c r="E394" s="10">
        <v>78104000000</v>
      </c>
      <c r="F394" s="10">
        <v>4</v>
      </c>
      <c r="G394" s="10">
        <v>1.2999999999999999E-3</v>
      </c>
      <c r="H394" s="10">
        <v>1.38E-2</v>
      </c>
    </row>
    <row r="395" spans="2:8" x14ac:dyDescent="0.35">
      <c r="B395" s="8" t="s">
        <v>46</v>
      </c>
      <c r="C395" s="9">
        <v>3</v>
      </c>
      <c r="D395" s="9">
        <v>8</v>
      </c>
      <c r="E395" s="9">
        <v>21000000000</v>
      </c>
      <c r="F395" s="9">
        <v>2</v>
      </c>
      <c r="G395" s="9">
        <v>7.4999999999999997E-3</v>
      </c>
      <c r="H395" s="9">
        <v>5.4199999999999998E-2</v>
      </c>
    </row>
    <row r="396" spans="2:8" x14ac:dyDescent="0.35">
      <c r="B396" s="8" t="s">
        <v>47</v>
      </c>
      <c r="C396" s="10">
        <v>6</v>
      </c>
      <c r="D396" s="10">
        <v>6</v>
      </c>
      <c r="E396" s="10">
        <v>86744000000</v>
      </c>
      <c r="F396" s="10">
        <v>3</v>
      </c>
      <c r="G396" s="10">
        <v>2.18E-2</v>
      </c>
      <c r="H396" s="10">
        <v>0.1348</v>
      </c>
    </row>
    <row r="397" spans="2:8" x14ac:dyDescent="0.35">
      <c r="B397" s="8" t="s">
        <v>48</v>
      </c>
      <c r="C397" s="9">
        <v>4</v>
      </c>
      <c r="D397" s="9">
        <v>5</v>
      </c>
      <c r="E397" s="9">
        <v>6166825089</v>
      </c>
      <c r="F397" s="9">
        <v>2</v>
      </c>
      <c r="G397" s="9">
        <v>4.1999999999999997E-3</v>
      </c>
      <c r="H397" s="9">
        <v>4.8599999999999997E-2</v>
      </c>
    </row>
    <row r="398" spans="2:8" x14ac:dyDescent="0.35">
      <c r="B398" s="8" t="s">
        <v>49</v>
      </c>
      <c r="C398" s="10">
        <v>3</v>
      </c>
      <c r="D398" s="10">
        <v>3</v>
      </c>
      <c r="E398" s="10">
        <v>1342203428</v>
      </c>
      <c r="F398" s="10">
        <v>2</v>
      </c>
      <c r="G398" s="10">
        <v>7.4999999999999997E-3</v>
      </c>
      <c r="H398" s="10">
        <v>3.2899999999999999E-2</v>
      </c>
    </row>
    <row r="399" spans="2:8" x14ac:dyDescent="0.35">
      <c r="B399" s="8" t="s">
        <v>50</v>
      </c>
      <c r="C399" s="9">
        <v>6</v>
      </c>
      <c r="D399" s="9">
        <v>5</v>
      </c>
      <c r="E399" s="9">
        <v>7042794000</v>
      </c>
      <c r="F399" s="9">
        <v>1</v>
      </c>
      <c r="G399" s="9">
        <v>1.77E-2</v>
      </c>
      <c r="H399" s="9">
        <v>9.35E-2</v>
      </c>
    </row>
    <row r="400" spans="2:8" x14ac:dyDescent="0.35">
      <c r="B400" s="8" t="s">
        <v>51</v>
      </c>
      <c r="C400" s="10">
        <v>3</v>
      </c>
      <c r="D400" s="10">
        <v>4</v>
      </c>
      <c r="E400" s="10">
        <v>1465000000</v>
      </c>
      <c r="F400" s="10">
        <v>2</v>
      </c>
      <c r="G400" s="10">
        <v>1.41E-2</v>
      </c>
      <c r="H400" s="10">
        <v>9.9099999999999994E-2</v>
      </c>
    </row>
    <row r="401" spans="2:8" x14ac:dyDescent="0.35">
      <c r="B401" s="8" t="s">
        <v>52</v>
      </c>
      <c r="C401" s="9">
        <v>6</v>
      </c>
      <c r="D401" s="9">
        <v>7</v>
      </c>
      <c r="E401" s="9">
        <v>8488811049</v>
      </c>
      <c r="F401" s="9">
        <v>3</v>
      </c>
      <c r="G401" s="9">
        <v>2.8999999999999998E-3</v>
      </c>
      <c r="H401" s="9">
        <v>2.6100000000000002E-2</v>
      </c>
    </row>
    <row r="402" spans="2:8" x14ac:dyDescent="0.35">
      <c r="B402" s="8" t="s">
        <v>53</v>
      </c>
      <c r="C402" s="10">
        <v>7</v>
      </c>
      <c r="D402" s="10">
        <v>8</v>
      </c>
      <c r="E402" s="10">
        <v>26880000000</v>
      </c>
      <c r="F402" s="10">
        <v>2</v>
      </c>
      <c r="G402" s="10">
        <v>1.5599999999999999E-2</v>
      </c>
      <c r="H402" s="10">
        <v>0.17710000000000001</v>
      </c>
    </row>
    <row r="403" spans="2:8" x14ac:dyDescent="0.35">
      <c r="B403" s="8" t="s">
        <v>54</v>
      </c>
      <c r="C403" s="9">
        <v>3</v>
      </c>
      <c r="D403" s="9">
        <v>5</v>
      </c>
      <c r="E403" s="9">
        <v>5961000000</v>
      </c>
      <c r="F403" s="9">
        <v>2</v>
      </c>
      <c r="G403" s="9">
        <v>6.7999999999999996E-3</v>
      </c>
      <c r="H403" s="9">
        <v>5.11E-2</v>
      </c>
    </row>
    <row r="404" spans="2:8" x14ac:dyDescent="0.35">
      <c r="B404" s="8" t="s">
        <v>55</v>
      </c>
      <c r="C404" s="10">
        <v>4</v>
      </c>
      <c r="D404" s="10">
        <v>10</v>
      </c>
      <c r="E404" s="10">
        <v>28826000000</v>
      </c>
      <c r="F404" s="10">
        <v>2</v>
      </c>
      <c r="G404" s="10">
        <v>1.5599999999999999E-2</v>
      </c>
      <c r="H404" s="10">
        <v>0.1139</v>
      </c>
    </row>
    <row r="405" spans="2:8" x14ac:dyDescent="0.35">
      <c r="B405" s="8" t="s">
        <v>56</v>
      </c>
      <c r="C405" s="9">
        <v>2</v>
      </c>
      <c r="D405" s="9">
        <v>3</v>
      </c>
      <c r="E405" s="9">
        <v>5100000000</v>
      </c>
      <c r="F405" s="9">
        <v>3</v>
      </c>
      <c r="G405" s="9">
        <v>5.2499999999999998E-2</v>
      </c>
      <c r="H405" s="9">
        <v>0.16539999999999999</v>
      </c>
    </row>
    <row r="406" spans="2:8" x14ac:dyDescent="0.35">
      <c r="B406" s="8" t="s">
        <v>57</v>
      </c>
      <c r="C406" s="10">
        <v>8</v>
      </c>
      <c r="D406" s="10">
        <v>10</v>
      </c>
      <c r="E406" s="10">
        <v>87400000000</v>
      </c>
      <c r="F406" s="10">
        <v>3</v>
      </c>
      <c r="G406" s="10">
        <v>1.34E-2</v>
      </c>
      <c r="H406" s="10">
        <v>9.5699999999999993E-2</v>
      </c>
    </row>
    <row r="407" spans="2:8" x14ac:dyDescent="0.35">
      <c r="B407" s="8" t="s">
        <v>58</v>
      </c>
      <c r="C407" s="9">
        <v>3</v>
      </c>
      <c r="D407" s="9">
        <v>5</v>
      </c>
      <c r="E407" s="9">
        <v>4191000000</v>
      </c>
      <c r="F407" s="9">
        <v>2</v>
      </c>
      <c r="G407" s="9">
        <v>2.8999999999999998E-3</v>
      </c>
      <c r="H407" s="9">
        <v>1.5299999999999999E-2</v>
      </c>
    </row>
    <row r="408" spans="2:8" x14ac:dyDescent="0.35">
      <c r="B408" s="8" t="s">
        <v>59</v>
      </c>
      <c r="C408" s="10">
        <v>6</v>
      </c>
      <c r="D408" s="10">
        <v>12</v>
      </c>
      <c r="E408" s="10">
        <v>34098000000</v>
      </c>
      <c r="F408" s="10">
        <v>3</v>
      </c>
      <c r="G408" s="10">
        <v>7.9000000000000008E-3</v>
      </c>
      <c r="H408" s="10">
        <v>5.7200000000000001E-2</v>
      </c>
    </row>
    <row r="409" spans="2:8" x14ac:dyDescent="0.35">
      <c r="B409" s="8" t="s">
        <v>60</v>
      </c>
      <c r="C409" s="9">
        <v>4</v>
      </c>
      <c r="D409" s="9">
        <v>7</v>
      </c>
      <c r="E409" s="9">
        <v>15545167490</v>
      </c>
      <c r="F409" s="9">
        <v>3</v>
      </c>
      <c r="G409" s="9">
        <v>1.46E-2</v>
      </c>
      <c r="H409" s="9">
        <v>6.6000000000000003E-2</v>
      </c>
    </row>
    <row r="410" spans="2:8" x14ac:dyDescent="0.35">
      <c r="B410" s="8" t="s">
        <v>61</v>
      </c>
      <c r="C410" s="10">
        <v>4</v>
      </c>
      <c r="D410" s="10">
        <v>4</v>
      </c>
      <c r="E410" s="10">
        <v>44000000000</v>
      </c>
      <c r="F410" s="10">
        <v>2</v>
      </c>
      <c r="G410" s="10">
        <v>-2.3E-3</v>
      </c>
      <c r="H410" s="10">
        <v>-9.7000000000000003E-3</v>
      </c>
    </row>
    <row r="411" spans="2:8" x14ac:dyDescent="0.35">
      <c r="B411" s="8" t="s">
        <v>62</v>
      </c>
      <c r="C411" s="9">
        <v>4</v>
      </c>
      <c r="D411" s="9">
        <v>3</v>
      </c>
      <c r="E411" s="9">
        <v>849575000</v>
      </c>
      <c r="F411" s="9">
        <v>4</v>
      </c>
      <c r="G411" s="9">
        <v>3.04E-2</v>
      </c>
      <c r="H411" s="9">
        <v>5.8000000000000003E-2</v>
      </c>
    </row>
    <row r="412" spans="2:8" x14ac:dyDescent="0.35">
      <c r="B412" s="8" t="s">
        <v>63</v>
      </c>
      <c r="C412" s="10">
        <v>3</v>
      </c>
      <c r="D412" s="10">
        <v>3</v>
      </c>
      <c r="E412" s="10">
        <v>465134000</v>
      </c>
      <c r="F412" s="10">
        <v>2</v>
      </c>
      <c r="G412" s="10">
        <v>1.1999999999999999E-3</v>
      </c>
      <c r="H412" s="10">
        <v>8.5000000000000006E-3</v>
      </c>
    </row>
    <row r="413" spans="2:8" x14ac:dyDescent="0.35">
      <c r="B413" s="8" t="s">
        <v>64</v>
      </c>
      <c r="C413" s="9">
        <v>5</v>
      </c>
      <c r="D413" s="9">
        <v>4</v>
      </c>
      <c r="E413" s="9">
        <v>3749000000</v>
      </c>
      <c r="F413" s="9">
        <v>3</v>
      </c>
      <c r="G413" s="9">
        <v>3.0000000000000001E-3</v>
      </c>
      <c r="H413" s="9">
        <v>2.4299999999999999E-2</v>
      </c>
    </row>
    <row r="414" spans="2:8" x14ac:dyDescent="0.35">
      <c r="B414" s="8" t="s">
        <v>65</v>
      </c>
      <c r="C414" s="10">
        <v>3</v>
      </c>
      <c r="D414" s="10">
        <v>4</v>
      </c>
      <c r="E414" s="10">
        <v>3650000000</v>
      </c>
      <c r="F414" s="10">
        <v>2</v>
      </c>
      <c r="G414" s="10">
        <v>8.0000000000000004E-4</v>
      </c>
      <c r="H414" s="10">
        <v>5.8999999999999999E-3</v>
      </c>
    </row>
    <row r="415" spans="2:8" x14ac:dyDescent="0.35">
      <c r="B415" s="8" t="s">
        <v>66</v>
      </c>
      <c r="C415" s="9">
        <v>3</v>
      </c>
      <c r="D415" s="9">
        <v>5</v>
      </c>
      <c r="E415" s="9">
        <v>4023000000</v>
      </c>
      <c r="F415" s="9">
        <v>2</v>
      </c>
      <c r="G415" s="9">
        <v>6.9999999999999999E-4</v>
      </c>
      <c r="H415" s="9">
        <v>5.1999999999999998E-3</v>
      </c>
    </row>
    <row r="416" spans="2:8" x14ac:dyDescent="0.35">
      <c r="B416" s="8" t="s">
        <v>67</v>
      </c>
      <c r="C416" s="10">
        <v>3</v>
      </c>
      <c r="D416" s="10">
        <v>5</v>
      </c>
      <c r="E416" s="10">
        <v>8676000000</v>
      </c>
      <c r="F416" s="10">
        <v>2</v>
      </c>
      <c r="G416" s="10">
        <v>7.1000000000000004E-3</v>
      </c>
      <c r="H416" s="10">
        <v>7.8899999999999998E-2</v>
      </c>
    </row>
    <row r="417" spans="2:8" x14ac:dyDescent="0.35">
      <c r="B417" s="8" t="s">
        <v>68</v>
      </c>
      <c r="C417" s="9">
        <v>5</v>
      </c>
      <c r="D417" s="9">
        <v>11</v>
      </c>
      <c r="E417" s="9">
        <v>242987000000</v>
      </c>
      <c r="F417" s="9">
        <v>3</v>
      </c>
      <c r="G417" s="9">
        <v>3.2399999999999998E-2</v>
      </c>
      <c r="H417" s="9">
        <v>0.20419999999999999</v>
      </c>
    </row>
    <row r="418" spans="2:8" x14ac:dyDescent="0.35">
      <c r="B418" s="8" t="s">
        <v>69</v>
      </c>
      <c r="C418" s="10">
        <v>3</v>
      </c>
      <c r="D418" s="10">
        <v>5</v>
      </c>
      <c r="E418" s="10">
        <v>1392244249</v>
      </c>
      <c r="F418" s="10">
        <v>1</v>
      </c>
      <c r="G418" s="10">
        <v>3.3999999999999998E-3</v>
      </c>
      <c r="H418" s="10">
        <v>1.8700000000000001E-2</v>
      </c>
    </row>
    <row r="419" spans="2:8" x14ac:dyDescent="0.35">
      <c r="B419" s="8" t="s">
        <v>70</v>
      </c>
      <c r="C419" s="9">
        <v>2</v>
      </c>
      <c r="D419" s="9">
        <v>2</v>
      </c>
      <c r="E419" s="9">
        <v>72062062699</v>
      </c>
      <c r="F419" s="9">
        <v>3</v>
      </c>
      <c r="G419" s="9">
        <v>1.9E-3</v>
      </c>
      <c r="H419" s="9">
        <v>2.8899999999999999E-2</v>
      </c>
    </row>
    <row r="420" spans="2:8" x14ac:dyDescent="0.35">
      <c r="B420" s="8" t="s">
        <v>71</v>
      </c>
      <c r="C420" s="10">
        <v>3</v>
      </c>
      <c r="D420" s="10">
        <v>3</v>
      </c>
      <c r="E420" s="10">
        <v>425000000</v>
      </c>
      <c r="F420" s="10">
        <v>1</v>
      </c>
      <c r="G420" s="10">
        <v>1.5699999999999999E-2</v>
      </c>
      <c r="H420" s="10">
        <v>4.8899999999999999E-2</v>
      </c>
    </row>
    <row r="421" spans="2:8" x14ac:dyDescent="0.35">
      <c r="B421" s="8" t="s">
        <v>72</v>
      </c>
      <c r="C421" s="9">
        <v>4</v>
      </c>
      <c r="D421" s="9">
        <v>5</v>
      </c>
      <c r="E421" s="9">
        <v>7200000000</v>
      </c>
      <c r="F421" s="9">
        <v>2</v>
      </c>
      <c r="G421" s="9">
        <v>1.7899999999999999E-2</v>
      </c>
      <c r="H421" s="9">
        <v>7.2499999999999995E-2</v>
      </c>
    </row>
    <row r="422" spans="2:8" x14ac:dyDescent="0.35">
      <c r="B422" s="8" t="s">
        <v>73</v>
      </c>
      <c r="C422" s="10">
        <v>5</v>
      </c>
      <c r="D422" s="10">
        <v>8</v>
      </c>
      <c r="E422" s="10">
        <v>214997000000</v>
      </c>
      <c r="F422" s="10">
        <v>5</v>
      </c>
      <c r="G422" s="10">
        <v>2.0400000000000001E-2</v>
      </c>
      <c r="H422" s="10">
        <v>0.1386</v>
      </c>
    </row>
    <row r="423" spans="2:8" x14ac:dyDescent="0.35">
      <c r="B423" s="8" t="s">
        <v>74</v>
      </c>
      <c r="C423" s="9">
        <v>9</v>
      </c>
      <c r="D423" s="9">
        <v>9</v>
      </c>
      <c r="E423" s="9">
        <v>578568000000</v>
      </c>
      <c r="F423" s="9">
        <v>5</v>
      </c>
      <c r="G423" s="9">
        <v>2.7799999999999998E-2</v>
      </c>
      <c r="H423" s="9">
        <v>0.2021</v>
      </c>
    </row>
    <row r="424" spans="2:8" x14ac:dyDescent="0.35">
      <c r="B424" s="8" t="s">
        <v>75</v>
      </c>
      <c r="C424" s="10">
        <v>5</v>
      </c>
      <c r="D424" s="10">
        <v>7</v>
      </c>
      <c r="E424" s="10">
        <v>107250000000</v>
      </c>
      <c r="F424" s="10">
        <v>4</v>
      </c>
      <c r="G424" s="10">
        <v>1.3599999999999999E-2</v>
      </c>
      <c r="H424" s="10">
        <v>0.1588</v>
      </c>
    </row>
    <row r="425" spans="2:8" x14ac:dyDescent="0.35">
      <c r="B425" s="8" t="s">
        <v>76</v>
      </c>
      <c r="C425" s="9">
        <v>4</v>
      </c>
      <c r="D425" s="9">
        <v>4</v>
      </c>
      <c r="E425" s="9">
        <v>2463795318</v>
      </c>
      <c r="F425" s="9">
        <v>2</v>
      </c>
      <c r="G425" s="9">
        <v>1.7999999999999999E-2</v>
      </c>
      <c r="H425" s="9">
        <v>0.1348</v>
      </c>
    </row>
    <row r="426" spans="2:8" x14ac:dyDescent="0.35">
      <c r="B426" s="8" t="s">
        <v>77</v>
      </c>
      <c r="C426" s="10">
        <v>6</v>
      </c>
      <c r="D426" s="10">
        <v>7</v>
      </c>
      <c r="E426" s="10">
        <v>248355000</v>
      </c>
      <c r="F426" s="10">
        <v>3</v>
      </c>
      <c r="G426" s="10">
        <v>1.47E-2</v>
      </c>
      <c r="H426" s="10">
        <v>7.6399999999999996E-2</v>
      </c>
    </row>
    <row r="427" spans="2:8" x14ac:dyDescent="0.35">
      <c r="B427" s="8" t="s">
        <v>78</v>
      </c>
      <c r="C427" s="9">
        <v>2</v>
      </c>
      <c r="D427" s="9">
        <v>2</v>
      </c>
      <c r="E427" s="9">
        <v>1410000000</v>
      </c>
      <c r="F427" s="9">
        <v>3</v>
      </c>
      <c r="G427" s="9">
        <v>-7.22E-2</v>
      </c>
      <c r="H427" s="9">
        <v>-0.68940000000000001</v>
      </c>
    </row>
    <row r="428" spans="2:8" x14ac:dyDescent="0.35">
      <c r="B428" s="8" t="s">
        <v>79</v>
      </c>
      <c r="C428" s="10">
        <v>6</v>
      </c>
      <c r="D428" s="10">
        <v>5</v>
      </c>
      <c r="E428" s="10">
        <v>18567000000</v>
      </c>
      <c r="F428" s="10">
        <v>3</v>
      </c>
      <c r="G428" s="10">
        <v>6.59E-2</v>
      </c>
      <c r="H428" s="10">
        <v>0.193</v>
      </c>
    </row>
    <row r="429" spans="2:8" x14ac:dyDescent="0.35">
      <c r="B429" s="8" t="s">
        <v>80</v>
      </c>
      <c r="C429" s="9">
        <v>3</v>
      </c>
      <c r="D429" s="9">
        <v>3</v>
      </c>
      <c r="E429" s="9">
        <v>1734000000</v>
      </c>
      <c r="F429" s="9">
        <v>2</v>
      </c>
      <c r="G429" s="9">
        <v>8.2000000000000007E-3</v>
      </c>
      <c r="H429" s="9">
        <v>4.5499999999999999E-2</v>
      </c>
    </row>
    <row r="430" spans="2:8" x14ac:dyDescent="0.35">
      <c r="B430" s="8" t="s">
        <v>81</v>
      </c>
      <c r="C430" s="10">
        <v>5</v>
      </c>
      <c r="D430" s="10">
        <v>7</v>
      </c>
      <c r="E430" s="10">
        <v>97793000000</v>
      </c>
      <c r="F430" s="10">
        <v>3</v>
      </c>
      <c r="G430" s="10">
        <v>1.21E-2</v>
      </c>
      <c r="H430" s="10">
        <v>0.1331</v>
      </c>
    </row>
    <row r="431" spans="2:8" x14ac:dyDescent="0.35">
      <c r="B431" s="8" t="s">
        <v>82</v>
      </c>
      <c r="C431" s="9">
        <v>5</v>
      </c>
      <c r="D431" s="9">
        <v>4</v>
      </c>
      <c r="E431" s="9">
        <v>30947715473</v>
      </c>
      <c r="F431" s="9">
        <v>3</v>
      </c>
      <c r="G431" s="9">
        <v>2.4E-2</v>
      </c>
      <c r="H431" s="9">
        <v>0.15229999999999999</v>
      </c>
    </row>
    <row r="432" spans="2:8" x14ac:dyDescent="0.35">
      <c r="B432" s="8" t="s">
        <v>83</v>
      </c>
      <c r="C432" s="10">
        <v>6</v>
      </c>
      <c r="D432" s="10">
        <v>6</v>
      </c>
      <c r="E432" s="10">
        <v>17203000000</v>
      </c>
      <c r="F432" s="10">
        <v>3</v>
      </c>
      <c r="G432" s="10">
        <v>-2.5899999999999999E-2</v>
      </c>
      <c r="H432" s="10">
        <v>-0.22040000000000001</v>
      </c>
    </row>
    <row r="433" spans="2:8" x14ac:dyDescent="0.35">
      <c r="B433" s="8" t="s">
        <v>84</v>
      </c>
      <c r="C433" s="9">
        <v>3</v>
      </c>
      <c r="D433" s="9">
        <v>4</v>
      </c>
      <c r="E433" s="9">
        <v>2133968000</v>
      </c>
      <c r="F433" s="9">
        <v>2</v>
      </c>
      <c r="G433" s="9">
        <v>1.26E-2</v>
      </c>
      <c r="H433" s="9">
        <v>6.9599999999999995E-2</v>
      </c>
    </row>
    <row r="434" spans="2:8" x14ac:dyDescent="0.35">
      <c r="B434" s="8" t="s">
        <v>85</v>
      </c>
      <c r="C434" s="10">
        <v>3</v>
      </c>
      <c r="D434" s="10">
        <v>3</v>
      </c>
      <c r="E434" s="10">
        <v>4817074213</v>
      </c>
      <c r="F434" s="10">
        <v>2</v>
      </c>
      <c r="G434" s="10">
        <v>1.15E-2</v>
      </c>
      <c r="H434" s="10">
        <v>6.2199999999999998E-2</v>
      </c>
    </row>
    <row r="435" spans="2:8" x14ac:dyDescent="0.35">
      <c r="B435" s="8" t="s">
        <v>86</v>
      </c>
      <c r="C435" s="9">
        <v>8</v>
      </c>
      <c r="D435" s="9">
        <v>10</v>
      </c>
      <c r="E435" s="9">
        <v>175285000000</v>
      </c>
      <c r="F435" s="9">
        <v>4</v>
      </c>
      <c r="G435" s="9">
        <v>8.6999999999999994E-3</v>
      </c>
      <c r="H435" s="9">
        <v>6.6199999999999995E-2</v>
      </c>
    </row>
    <row r="436" spans="2:8" x14ac:dyDescent="0.35">
      <c r="B436" s="8" t="s">
        <v>87</v>
      </c>
      <c r="C436" s="10">
        <v>6</v>
      </c>
      <c r="D436" s="10">
        <v>8</v>
      </c>
      <c r="E436" s="10">
        <v>735000000000</v>
      </c>
      <c r="F436" s="10">
        <v>3</v>
      </c>
      <c r="G436" s="10">
        <v>1.1900000000000001E-2</v>
      </c>
      <c r="H436" s="10">
        <v>0.11210000000000001</v>
      </c>
    </row>
    <row r="437" spans="2:8" x14ac:dyDescent="0.35">
      <c r="B437" s="8" t="s">
        <v>88</v>
      </c>
      <c r="C437" s="9">
        <v>8</v>
      </c>
      <c r="D437" s="9">
        <v>10</v>
      </c>
      <c r="E437" s="9">
        <v>41241000000</v>
      </c>
      <c r="F437" s="9">
        <v>4</v>
      </c>
      <c r="G437" s="9">
        <v>-3.7199999999999997E-2</v>
      </c>
      <c r="H437" s="9">
        <v>-0.34029999999999999</v>
      </c>
    </row>
    <row r="438" spans="2:8" x14ac:dyDescent="0.35">
      <c r="B438" s="8" t="s">
        <v>89</v>
      </c>
      <c r="C438" s="10">
        <v>3</v>
      </c>
      <c r="D438" s="10">
        <v>8</v>
      </c>
      <c r="E438" s="10">
        <v>27000000000</v>
      </c>
      <c r="F438" s="10">
        <v>2</v>
      </c>
      <c r="G438" s="10">
        <v>1.26E-2</v>
      </c>
      <c r="H438" s="10">
        <v>9.0999999999999998E-2</v>
      </c>
    </row>
    <row r="439" spans="2:8" x14ac:dyDescent="0.35">
      <c r="B439" s="8" t="s">
        <v>90</v>
      </c>
      <c r="C439" s="9">
        <v>5</v>
      </c>
      <c r="D439" s="9">
        <v>3</v>
      </c>
      <c r="E439" s="9">
        <v>107250000000</v>
      </c>
      <c r="F439" s="9">
        <v>3</v>
      </c>
      <c r="G439" s="9">
        <v>2.0299999999999999E-2</v>
      </c>
      <c r="H439" s="9">
        <v>0.1191</v>
      </c>
    </row>
    <row r="440" spans="2:8" x14ac:dyDescent="0.35">
      <c r="B440" s="8" t="s">
        <v>91</v>
      </c>
      <c r="C440" s="10">
        <v>4</v>
      </c>
      <c r="D440" s="10">
        <v>5</v>
      </c>
      <c r="E440" s="10">
        <v>7051966170</v>
      </c>
      <c r="F440" s="10">
        <v>2</v>
      </c>
      <c r="G440" s="10">
        <v>4.1000000000000003E-3</v>
      </c>
      <c r="H440" s="10">
        <v>4.2299999999999997E-2</v>
      </c>
    </row>
    <row r="441" spans="2:8" x14ac:dyDescent="0.35">
      <c r="B441" s="8" t="s">
        <v>92</v>
      </c>
      <c r="C441" s="9">
        <v>3</v>
      </c>
      <c r="D441" s="9">
        <v>3</v>
      </c>
      <c r="E441" s="9">
        <v>1809886570</v>
      </c>
      <c r="F441" s="9">
        <v>2</v>
      </c>
      <c r="G441" s="9">
        <v>6.0000000000000001E-3</v>
      </c>
      <c r="H441" s="9">
        <v>2.98E-2</v>
      </c>
    </row>
    <row r="442" spans="2:8" x14ac:dyDescent="0.35">
      <c r="B442" s="8" t="s">
        <v>93</v>
      </c>
      <c r="C442" s="10">
        <v>4</v>
      </c>
      <c r="D442" s="10">
        <v>4</v>
      </c>
      <c r="E442" s="10">
        <v>8024180000</v>
      </c>
      <c r="F442" s="10">
        <v>1</v>
      </c>
      <c r="G442" s="10">
        <v>2.0899999999999998E-2</v>
      </c>
      <c r="H442" s="10">
        <v>8.7499999999999994E-2</v>
      </c>
    </row>
    <row r="443" spans="2:8" x14ac:dyDescent="0.35">
      <c r="B443" s="8" t="s">
        <v>94</v>
      </c>
      <c r="C443" s="9">
        <v>3</v>
      </c>
      <c r="D443" s="9">
        <v>3</v>
      </c>
      <c r="E443" s="9">
        <v>2570000000</v>
      </c>
      <c r="F443" s="9">
        <v>2</v>
      </c>
      <c r="G443" s="9">
        <v>7.7000000000000002E-3</v>
      </c>
      <c r="H443" s="9">
        <v>5.0799999999999998E-2</v>
      </c>
    </row>
    <row r="444" spans="2:8" x14ac:dyDescent="0.35">
      <c r="B444" s="8" t="s">
        <v>95</v>
      </c>
      <c r="C444" s="10">
        <v>7</v>
      </c>
      <c r="D444" s="10">
        <v>6</v>
      </c>
      <c r="E444" s="10">
        <v>15958000000</v>
      </c>
      <c r="F444" s="10">
        <v>4</v>
      </c>
      <c r="G444" s="10">
        <v>2.8E-3</v>
      </c>
      <c r="H444" s="10">
        <v>2.0299999999999999E-2</v>
      </c>
    </row>
    <row r="445" spans="2:8" x14ac:dyDescent="0.35">
      <c r="B445" s="8" t="s">
        <v>96</v>
      </c>
      <c r="C445" s="9">
        <v>7</v>
      </c>
      <c r="D445" s="9">
        <v>8</v>
      </c>
      <c r="E445" s="9">
        <v>43888000000</v>
      </c>
      <c r="F445" s="9">
        <v>2</v>
      </c>
      <c r="G445" s="9">
        <v>1.52E-2</v>
      </c>
      <c r="H445" s="9">
        <v>0.1409</v>
      </c>
    </row>
    <row r="446" spans="2:8" x14ac:dyDescent="0.35">
      <c r="B446" s="8" t="s">
        <v>97</v>
      </c>
      <c r="C446" s="10">
        <v>3</v>
      </c>
      <c r="D446" s="10">
        <v>8</v>
      </c>
      <c r="E446" s="10">
        <v>9615000000</v>
      </c>
      <c r="F446" s="10">
        <v>2</v>
      </c>
      <c r="G446" s="10">
        <v>2E-3</v>
      </c>
      <c r="H446" s="10">
        <v>1.1599999999999999E-2</v>
      </c>
    </row>
    <row r="447" spans="2:8" x14ac:dyDescent="0.35">
      <c r="B447" s="8" t="s">
        <v>98</v>
      </c>
      <c r="C447" s="9">
        <v>4</v>
      </c>
      <c r="D447" s="9">
        <v>8</v>
      </c>
      <c r="E447" s="9">
        <v>36002000000</v>
      </c>
      <c r="F447" s="9">
        <v>2</v>
      </c>
      <c r="G447" s="9">
        <v>1.67E-2</v>
      </c>
      <c r="H447" s="9">
        <v>9.74E-2</v>
      </c>
    </row>
    <row r="448" spans="2:8" x14ac:dyDescent="0.35">
      <c r="B448" s="8" t="s">
        <v>99</v>
      </c>
      <c r="C448" s="10">
        <v>2</v>
      </c>
      <c r="D448" s="10">
        <v>4</v>
      </c>
      <c r="E448" s="10">
        <v>4750000000</v>
      </c>
      <c r="F448" s="10">
        <v>3</v>
      </c>
      <c r="G448" s="10">
        <v>6.2600000000000003E-2</v>
      </c>
      <c r="H448" s="10">
        <v>0.14979999999999999</v>
      </c>
    </row>
    <row r="449" spans="2:8" x14ac:dyDescent="0.35">
      <c r="B449" s="8" t="s">
        <v>100</v>
      </c>
      <c r="C449" s="9">
        <v>8</v>
      </c>
      <c r="D449" s="9">
        <v>10</v>
      </c>
      <c r="E449" s="9">
        <v>76600000000</v>
      </c>
      <c r="F449" s="9">
        <v>4</v>
      </c>
      <c r="G449" s="9">
        <v>1.38E-2</v>
      </c>
      <c r="H449" s="9">
        <v>9.9699999999999997E-2</v>
      </c>
    </row>
    <row r="450" spans="2:8" x14ac:dyDescent="0.35">
      <c r="B450" s="8" t="s">
        <v>101</v>
      </c>
      <c r="C450" s="10">
        <v>3</v>
      </c>
      <c r="D450" s="10">
        <v>5</v>
      </c>
      <c r="E450" s="10">
        <v>6082000000</v>
      </c>
      <c r="F450" s="10">
        <v>3</v>
      </c>
      <c r="G450" s="10">
        <v>3.8999999999999998E-3</v>
      </c>
      <c r="H450" s="10">
        <v>2.4E-2</v>
      </c>
    </row>
    <row r="451" spans="2:8" x14ac:dyDescent="0.35">
      <c r="B451" s="8" t="s">
        <v>102</v>
      </c>
      <c r="C451" s="9">
        <v>6</v>
      </c>
      <c r="D451" s="9">
        <v>12</v>
      </c>
      <c r="E451" s="9">
        <v>45130000000</v>
      </c>
      <c r="F451" s="9">
        <v>3</v>
      </c>
      <c r="G451" s="9">
        <v>1.26E-2</v>
      </c>
      <c r="H451" s="9">
        <v>8.0199999999999994E-2</v>
      </c>
    </row>
    <row r="452" spans="2:8" x14ac:dyDescent="0.35">
      <c r="B452" s="8" t="s">
        <v>103</v>
      </c>
      <c r="C452" s="10">
        <v>4</v>
      </c>
      <c r="D452" s="10">
        <v>7</v>
      </c>
      <c r="E452" s="10">
        <v>15146168904</v>
      </c>
      <c r="F452" s="10">
        <v>3</v>
      </c>
      <c r="G452" s="10">
        <v>1.4500000000000001E-2</v>
      </c>
      <c r="H452" s="10">
        <v>7.2499999999999995E-2</v>
      </c>
    </row>
    <row r="453" spans="2:8" x14ac:dyDescent="0.35">
      <c r="B453" s="8" t="s">
        <v>104</v>
      </c>
      <c r="C453" s="9">
        <v>5</v>
      </c>
      <c r="D453" s="9">
        <v>4</v>
      </c>
      <c r="E453" s="9">
        <v>61000000000</v>
      </c>
      <c r="F453" s="9">
        <v>2</v>
      </c>
      <c r="G453" s="9">
        <v>2.01E-2</v>
      </c>
      <c r="H453" s="9">
        <v>9.4600000000000004E-2</v>
      </c>
    </row>
    <row r="454" spans="2:8" x14ac:dyDescent="0.35">
      <c r="B454" s="8" t="s">
        <v>105</v>
      </c>
      <c r="C454" s="10">
        <v>3</v>
      </c>
      <c r="D454" s="10">
        <v>3</v>
      </c>
      <c r="E454" s="10">
        <v>2816165000</v>
      </c>
      <c r="F454" s="10">
        <v>4</v>
      </c>
      <c r="G454" s="10">
        <v>3.2500000000000001E-2</v>
      </c>
      <c r="H454" s="10">
        <v>7.5399999999999995E-2</v>
      </c>
    </row>
    <row r="455" spans="2:8" x14ac:dyDescent="0.35">
      <c r="B455" s="8" t="s">
        <v>106</v>
      </c>
      <c r="C455" s="9">
        <v>3</v>
      </c>
      <c r="D455" s="9">
        <v>3</v>
      </c>
      <c r="E455" s="9">
        <v>630194000</v>
      </c>
      <c r="F455" s="9">
        <v>2</v>
      </c>
      <c r="G455" s="9">
        <v>3.5000000000000001E-3</v>
      </c>
      <c r="H455" s="9">
        <v>2.2599999999999999E-2</v>
      </c>
    </row>
    <row r="456" spans="2:8" x14ac:dyDescent="0.35">
      <c r="B456" s="8" t="s">
        <v>107</v>
      </c>
      <c r="C456" s="10">
        <v>5</v>
      </c>
      <c r="D456" s="10">
        <v>5</v>
      </c>
      <c r="E456" s="10">
        <v>9060000000</v>
      </c>
      <c r="F456" s="10">
        <v>3</v>
      </c>
      <c r="G456" s="10">
        <v>1.01E-2</v>
      </c>
      <c r="H456" s="10">
        <v>7.6799999999999993E-2</v>
      </c>
    </row>
    <row r="457" spans="2:8" x14ac:dyDescent="0.35">
      <c r="B457" s="8" t="s">
        <v>108</v>
      </c>
      <c r="C457" s="9">
        <v>3</v>
      </c>
      <c r="D457" s="9">
        <v>4</v>
      </c>
      <c r="E457" s="9">
        <v>3109000000</v>
      </c>
      <c r="F457" s="9">
        <v>1</v>
      </c>
      <c r="G457" s="9">
        <v>-2.0999999999999999E-3</v>
      </c>
      <c r="H457" s="9">
        <v>-1.46E-2</v>
      </c>
    </row>
    <row r="458" spans="2:8" x14ac:dyDescent="0.35">
      <c r="B458" s="8" t="s">
        <v>109</v>
      </c>
      <c r="C458" s="10">
        <v>3</v>
      </c>
      <c r="D458" s="10">
        <v>4</v>
      </c>
      <c r="E458" s="10">
        <v>10498000000</v>
      </c>
      <c r="F458" s="10">
        <v>2</v>
      </c>
      <c r="G458" s="10">
        <v>-5.7700000000000001E-2</v>
      </c>
      <c r="H458" s="10">
        <v>-0.44019999999999998</v>
      </c>
    </row>
    <row r="459" spans="2:8" x14ac:dyDescent="0.35">
      <c r="B459" s="8" t="s">
        <v>110</v>
      </c>
      <c r="C459" s="9">
        <v>3</v>
      </c>
      <c r="D459" s="9">
        <v>5</v>
      </c>
      <c r="E459" s="9">
        <v>8913000000</v>
      </c>
      <c r="F459" s="9">
        <v>1</v>
      </c>
      <c r="G459" s="9">
        <v>5.5999999999999999E-3</v>
      </c>
      <c r="H459" s="9">
        <v>6.3299999999999995E-2</v>
      </c>
    </row>
    <row r="460" spans="2:8" x14ac:dyDescent="0.35">
      <c r="B460" s="8" t="s">
        <v>111</v>
      </c>
      <c r="C460" s="10">
        <v>5</v>
      </c>
      <c r="D460" s="10">
        <v>11</v>
      </c>
      <c r="E460" s="10">
        <v>297826000000</v>
      </c>
      <c r="F460" s="10">
        <v>3</v>
      </c>
      <c r="G460" s="10">
        <v>3.27E-2</v>
      </c>
      <c r="H460" s="10">
        <v>0.1913</v>
      </c>
    </row>
    <row r="461" spans="2:8" x14ac:dyDescent="0.35">
      <c r="B461" s="8" t="s">
        <v>112</v>
      </c>
      <c r="C461" s="9">
        <v>4</v>
      </c>
      <c r="D461" s="9">
        <v>5</v>
      </c>
      <c r="E461" s="9">
        <v>2581125000</v>
      </c>
      <c r="F461" s="9">
        <v>1</v>
      </c>
      <c r="G461" s="9">
        <v>4.5999999999999999E-3</v>
      </c>
      <c r="H461" s="9">
        <v>2.52E-2</v>
      </c>
    </row>
    <row r="462" spans="2:8" x14ac:dyDescent="0.35">
      <c r="B462" s="8" t="s">
        <v>113</v>
      </c>
      <c r="C462" s="10">
        <v>2</v>
      </c>
      <c r="D462" s="10">
        <v>3</v>
      </c>
      <c r="E462" s="10">
        <v>56161000000</v>
      </c>
      <c r="F462" s="10">
        <v>3</v>
      </c>
      <c r="G462" s="10">
        <v>1.2999999999999999E-3</v>
      </c>
      <c r="H462" s="10">
        <v>1.9900000000000001E-2</v>
      </c>
    </row>
    <row r="463" spans="2:8" x14ac:dyDescent="0.35">
      <c r="B463" s="8" t="s">
        <v>114</v>
      </c>
      <c r="C463" s="9">
        <v>3</v>
      </c>
      <c r="D463" s="9">
        <v>3</v>
      </c>
      <c r="E463" s="9">
        <v>3397000000</v>
      </c>
      <c r="F463" s="9">
        <v>1</v>
      </c>
      <c r="G463" s="9">
        <v>1.66E-2</v>
      </c>
      <c r="H463" s="9">
        <v>5.96E-2</v>
      </c>
    </row>
    <row r="464" spans="2:8" x14ac:dyDescent="0.35">
      <c r="B464" s="8" t="s">
        <v>115</v>
      </c>
      <c r="C464" s="10">
        <v>4</v>
      </c>
      <c r="D464" s="10">
        <v>5</v>
      </c>
      <c r="E464" s="10">
        <v>9576500000</v>
      </c>
      <c r="F464" s="10">
        <v>2</v>
      </c>
      <c r="G464" s="10">
        <v>2.35E-2</v>
      </c>
      <c r="H464" s="10">
        <v>9.1499999999999998E-2</v>
      </c>
    </row>
    <row r="465" spans="2:8" x14ac:dyDescent="0.35">
      <c r="B465" s="8" t="s">
        <v>116</v>
      </c>
      <c r="C465" s="9">
        <v>4</v>
      </c>
      <c r="D465" s="9">
        <v>8</v>
      </c>
      <c r="E465" s="9">
        <v>348150000000</v>
      </c>
      <c r="F465" s="9">
        <v>4</v>
      </c>
      <c r="G465" s="9">
        <v>2.0799999999999999E-2</v>
      </c>
      <c r="H465" s="9">
        <v>0.14660000000000001</v>
      </c>
    </row>
    <row r="466" spans="2:8" x14ac:dyDescent="0.35">
      <c r="B466" s="8" t="s">
        <v>117</v>
      </c>
      <c r="C466" s="10">
        <v>9</v>
      </c>
      <c r="D466" s="10">
        <v>8</v>
      </c>
      <c r="E466" s="10">
        <v>533600000000</v>
      </c>
      <c r="F466" s="10">
        <v>5</v>
      </c>
      <c r="G466" s="10">
        <v>2.7199999999999998E-2</v>
      </c>
      <c r="H466" s="10">
        <v>0.18490000000000001</v>
      </c>
    </row>
    <row r="467" spans="2:8" x14ac:dyDescent="0.35">
      <c r="B467" s="8" t="s">
        <v>118</v>
      </c>
      <c r="C467" s="9">
        <v>5</v>
      </c>
      <c r="D467" s="9">
        <v>8</v>
      </c>
      <c r="E467" s="9">
        <v>158483000000</v>
      </c>
      <c r="F467" s="9">
        <v>5</v>
      </c>
      <c r="G467" s="9">
        <v>1.2699999999999999E-2</v>
      </c>
      <c r="H467" s="9">
        <v>0.1484</v>
      </c>
    </row>
    <row r="468" spans="2:8" x14ac:dyDescent="0.35">
      <c r="B468" s="8" t="s">
        <v>119</v>
      </c>
      <c r="C468" s="10">
        <v>4</v>
      </c>
      <c r="D468" s="10">
        <v>3</v>
      </c>
      <c r="E468" s="10">
        <v>3546481407</v>
      </c>
      <c r="F468" s="10">
        <v>2</v>
      </c>
      <c r="G468" s="10">
        <v>3.2000000000000002E-3</v>
      </c>
      <c r="H468" s="10">
        <v>2.1899999999999999E-2</v>
      </c>
    </row>
    <row r="469" spans="2:8" x14ac:dyDescent="0.35">
      <c r="B469" s="8" t="s">
        <v>120</v>
      </c>
      <c r="C469" s="9">
        <v>6</v>
      </c>
      <c r="D469" s="9">
        <v>6</v>
      </c>
      <c r="E469" s="9">
        <v>2355170000</v>
      </c>
      <c r="F469" s="9">
        <v>3</v>
      </c>
      <c r="G469" s="9">
        <v>2.0899999999999998E-2</v>
      </c>
      <c r="H469" s="9">
        <v>9.8699999999999996E-2</v>
      </c>
    </row>
    <row r="470" spans="2:8" x14ac:dyDescent="0.35">
      <c r="B470" s="8" t="s">
        <v>121</v>
      </c>
      <c r="C470" s="10">
        <v>2</v>
      </c>
      <c r="D470" s="10">
        <v>2</v>
      </c>
      <c r="E470" s="10">
        <v>3197000000</v>
      </c>
      <c r="F470" s="10">
        <v>3</v>
      </c>
      <c r="G470" s="10">
        <v>-1.18E-2</v>
      </c>
      <c r="H470" s="10">
        <v>-9.2299999999999993E-2</v>
      </c>
    </row>
    <row r="471" spans="2:8" x14ac:dyDescent="0.35">
      <c r="B471" s="8" t="s">
        <v>122</v>
      </c>
      <c r="C471" s="9">
        <v>7</v>
      </c>
      <c r="D471" s="9">
        <v>5</v>
      </c>
      <c r="E471" s="9">
        <v>28537000000</v>
      </c>
      <c r="F471" s="9">
        <v>3</v>
      </c>
      <c r="G471" s="9">
        <v>8.2000000000000003E-2</v>
      </c>
      <c r="H471" s="9">
        <v>0.25929999999999997</v>
      </c>
    </row>
    <row r="472" spans="2:8" x14ac:dyDescent="0.35">
      <c r="B472" s="8" t="s">
        <v>123</v>
      </c>
      <c r="C472" s="10">
        <v>3</v>
      </c>
      <c r="D472" s="10">
        <v>3</v>
      </c>
      <c r="E472" s="10">
        <v>2102000000</v>
      </c>
      <c r="F472" s="10">
        <v>2</v>
      </c>
      <c r="G472" s="10">
        <v>6.7000000000000002E-3</v>
      </c>
      <c r="H472" s="10">
        <v>2.1700000000000001E-2</v>
      </c>
    </row>
    <row r="473" spans="2:8" x14ac:dyDescent="0.35">
      <c r="B473" s="8" t="s">
        <v>124</v>
      </c>
      <c r="C473" s="9">
        <v>5</v>
      </c>
      <c r="D473" s="9">
        <v>6</v>
      </c>
      <c r="E473" s="9">
        <v>101654000000</v>
      </c>
      <c r="F473" s="9">
        <v>3</v>
      </c>
      <c r="G473" s="9">
        <v>1.12E-2</v>
      </c>
      <c r="H473" s="9">
        <v>0.1231</v>
      </c>
    </row>
    <row r="474" spans="2:8" x14ac:dyDescent="0.35">
      <c r="B474" s="8" t="s">
        <v>125</v>
      </c>
      <c r="C474" s="10">
        <v>5</v>
      </c>
      <c r="D474" s="10">
        <v>7</v>
      </c>
      <c r="E474" s="10">
        <v>17895401607</v>
      </c>
      <c r="F474" s="10">
        <v>4</v>
      </c>
      <c r="G474" s="10">
        <v>2.4500000000000001E-2</v>
      </c>
      <c r="H474" s="10">
        <v>0.15429999999999999</v>
      </c>
    </row>
    <row r="475" spans="2:8" x14ac:dyDescent="0.35">
      <c r="B475" s="8" t="s">
        <v>126</v>
      </c>
      <c r="C475" s="9">
        <v>6</v>
      </c>
      <c r="D475" s="9">
        <v>5</v>
      </c>
      <c r="E475" s="9">
        <v>16700000000</v>
      </c>
      <c r="F475" s="9">
        <v>3</v>
      </c>
      <c r="G475" s="9">
        <v>-3.2199999999999999E-2</v>
      </c>
      <c r="H475" s="9">
        <v>-0.21149999999999999</v>
      </c>
    </row>
    <row r="476" spans="2:8" x14ac:dyDescent="0.35">
      <c r="B476" s="8" t="s">
        <v>127</v>
      </c>
      <c r="C476" s="10">
        <v>3</v>
      </c>
      <c r="D476" s="10">
        <v>4</v>
      </c>
      <c r="E476" s="10">
        <v>2464079000</v>
      </c>
      <c r="F476" s="10">
        <v>2</v>
      </c>
      <c r="G476" s="10">
        <v>1.2E-2</v>
      </c>
      <c r="H476" s="10">
        <v>6.1100000000000002E-2</v>
      </c>
    </row>
    <row r="477" spans="2:8" x14ac:dyDescent="0.35">
      <c r="B477" s="8" t="s">
        <v>128</v>
      </c>
      <c r="C477" s="9">
        <v>3</v>
      </c>
      <c r="D477" s="9">
        <v>3</v>
      </c>
      <c r="E477" s="9">
        <v>4592025022</v>
      </c>
      <c r="F477" s="9">
        <v>2</v>
      </c>
      <c r="G477" s="9">
        <v>1.2699999999999999E-2</v>
      </c>
      <c r="H477" s="9">
        <v>6.7299999999999999E-2</v>
      </c>
    </row>
    <row r="478" spans="2:8" x14ac:dyDescent="0.35">
      <c r="B478" s="8" t="s">
        <v>129</v>
      </c>
      <c r="C478" s="10">
        <v>9</v>
      </c>
      <c r="D478" s="10">
        <v>11</v>
      </c>
      <c r="E478" s="10">
        <v>192640000000</v>
      </c>
      <c r="F478" s="10">
        <v>4</v>
      </c>
      <c r="G478" s="10">
        <v>1.17E-2</v>
      </c>
      <c r="H478" s="10">
        <v>8.3699999999999997E-2</v>
      </c>
    </row>
    <row r="479" spans="2:8" x14ac:dyDescent="0.35">
      <c r="B479" s="8" t="s">
        <v>130</v>
      </c>
      <c r="C479" s="9">
        <v>3</v>
      </c>
      <c r="D479" s="9">
        <v>3</v>
      </c>
      <c r="E479" s="9">
        <v>98700000000</v>
      </c>
      <c r="F479" s="9">
        <v>3</v>
      </c>
      <c r="G479" s="9">
        <v>1.06E-2</v>
      </c>
      <c r="H479" s="9">
        <v>9.1399999999999995E-2</v>
      </c>
    </row>
    <row r="480" spans="2:8" x14ac:dyDescent="0.35">
      <c r="B480" s="8" t="s">
        <v>131</v>
      </c>
      <c r="C480" s="10">
        <v>8</v>
      </c>
      <c r="D480" s="10">
        <v>9</v>
      </c>
      <c r="E480" s="10">
        <v>50112000000</v>
      </c>
      <c r="F480" s="10">
        <v>4</v>
      </c>
      <c r="G480" s="10">
        <v>4.7999999999999996E-3</v>
      </c>
      <c r="H480" s="10">
        <v>3.6700000000000003E-2</v>
      </c>
    </row>
    <row r="481" spans="2:8" x14ac:dyDescent="0.35">
      <c r="B481" s="8" t="s">
        <v>132</v>
      </c>
      <c r="C481" s="9">
        <v>3</v>
      </c>
      <c r="D481" s="9">
        <v>6</v>
      </c>
      <c r="E481" s="9">
        <v>62000000000</v>
      </c>
      <c r="F481" s="9">
        <v>2</v>
      </c>
      <c r="G481" s="9">
        <v>1.04E-2</v>
      </c>
      <c r="H481" s="9">
        <v>6.8400000000000002E-2</v>
      </c>
    </row>
    <row r="482" spans="2:8" x14ac:dyDescent="0.35">
      <c r="B482" s="8" t="s">
        <v>133</v>
      </c>
      <c r="C482" s="10">
        <v>5</v>
      </c>
      <c r="D482" s="10">
        <v>7</v>
      </c>
      <c r="E482" s="10">
        <v>158483000000</v>
      </c>
      <c r="F482" s="10">
        <v>3</v>
      </c>
      <c r="G482" s="10">
        <v>1.3100000000000001E-2</v>
      </c>
      <c r="H482" s="10">
        <v>7.5399999999999995E-2</v>
      </c>
    </row>
    <row r="483" spans="2:8" x14ac:dyDescent="0.35">
      <c r="B483" s="8" t="s">
        <v>134</v>
      </c>
      <c r="C483" s="9">
        <v>4</v>
      </c>
      <c r="D483" s="9">
        <v>7</v>
      </c>
      <c r="E483" s="9">
        <v>8009233268</v>
      </c>
      <c r="F483" s="9">
        <v>3</v>
      </c>
      <c r="G483" s="9">
        <v>5.0000000000000001E-3</v>
      </c>
      <c r="H483" s="9">
        <v>4.9700000000000001E-2</v>
      </c>
    </row>
    <row r="484" spans="2:8" x14ac:dyDescent="0.35">
      <c r="B484" s="8" t="s">
        <v>135</v>
      </c>
      <c r="C484" s="10">
        <v>2</v>
      </c>
      <c r="D484" s="10">
        <v>3</v>
      </c>
      <c r="E484" s="10">
        <v>819545096</v>
      </c>
      <c r="F484" s="10">
        <v>2</v>
      </c>
      <c r="G484" s="10">
        <v>4.1999999999999997E-3</v>
      </c>
      <c r="H484" s="10">
        <v>2.23E-2</v>
      </c>
    </row>
    <row r="485" spans="2:8" x14ac:dyDescent="0.35">
      <c r="B485" s="8" t="s">
        <v>136</v>
      </c>
      <c r="C485" s="9">
        <v>4</v>
      </c>
      <c r="D485" s="9">
        <v>4</v>
      </c>
      <c r="E485" s="9">
        <v>6351277000</v>
      </c>
      <c r="F485" s="9">
        <v>1</v>
      </c>
      <c r="G485" s="9">
        <v>1.6299999999999999E-2</v>
      </c>
      <c r="H485" s="9">
        <v>5.8299999999999998E-2</v>
      </c>
    </row>
    <row r="486" spans="2:8" x14ac:dyDescent="0.35">
      <c r="B486" s="8" t="s">
        <v>137</v>
      </c>
      <c r="C486" s="10">
        <v>3</v>
      </c>
      <c r="D486" s="10">
        <v>5</v>
      </c>
      <c r="E486" s="10">
        <v>2850000000</v>
      </c>
      <c r="F486" s="10">
        <v>2</v>
      </c>
      <c r="G486" s="10">
        <v>4.7999999999999996E-3</v>
      </c>
      <c r="H486" s="10">
        <v>3.44E-2</v>
      </c>
    </row>
    <row r="487" spans="2:8" x14ac:dyDescent="0.35">
      <c r="B487" s="8" t="s">
        <v>138</v>
      </c>
      <c r="C487" s="9">
        <v>6</v>
      </c>
      <c r="D487" s="9">
        <v>8</v>
      </c>
      <c r="E487" s="9">
        <v>5397134162</v>
      </c>
      <c r="F487" s="9">
        <v>3</v>
      </c>
      <c r="G487" s="9">
        <v>2.5000000000000001E-3</v>
      </c>
      <c r="H487" s="9">
        <v>1.52E-2</v>
      </c>
    </row>
    <row r="488" spans="2:8" x14ac:dyDescent="0.35">
      <c r="B488" s="8" t="s">
        <v>139</v>
      </c>
      <c r="C488" s="10">
        <v>6</v>
      </c>
      <c r="D488" s="10">
        <v>8</v>
      </c>
      <c r="E488" s="10">
        <v>32185604853</v>
      </c>
      <c r="F488" s="10">
        <v>3</v>
      </c>
      <c r="G488" s="10">
        <v>0.01</v>
      </c>
      <c r="H488" s="10">
        <v>8.6599999999999996E-2</v>
      </c>
    </row>
    <row r="489" spans="2:8" x14ac:dyDescent="0.35">
      <c r="B489" s="8" t="s">
        <v>140</v>
      </c>
      <c r="C489" s="9">
        <v>4</v>
      </c>
      <c r="D489" s="9">
        <v>6</v>
      </c>
      <c r="E489" s="9">
        <v>7606000000</v>
      </c>
      <c r="F489" s="9">
        <v>2</v>
      </c>
      <c r="G489" s="9">
        <v>3.5999999999999999E-3</v>
      </c>
      <c r="H489" s="9">
        <v>2.06E-2</v>
      </c>
    </row>
    <row r="490" spans="2:8" x14ac:dyDescent="0.35">
      <c r="B490" s="8" t="s">
        <v>141</v>
      </c>
      <c r="C490" s="10">
        <v>6</v>
      </c>
      <c r="D490" s="10">
        <v>8</v>
      </c>
      <c r="E490" s="10">
        <v>53939000000</v>
      </c>
      <c r="F490" s="10">
        <v>2</v>
      </c>
      <c r="G490" s="10">
        <v>1.7000000000000001E-2</v>
      </c>
      <c r="H490" s="10">
        <v>0.1026</v>
      </c>
    </row>
    <row r="491" spans="2:8" x14ac:dyDescent="0.35">
      <c r="B491" s="8" t="s">
        <v>142</v>
      </c>
      <c r="C491" s="9">
        <v>2</v>
      </c>
      <c r="D491" s="9">
        <v>3</v>
      </c>
      <c r="E491" s="9">
        <v>13300000000</v>
      </c>
      <c r="F491" s="9">
        <v>3</v>
      </c>
      <c r="G491" s="9">
        <v>9.8199999999999996E-2</v>
      </c>
      <c r="H491" s="9">
        <v>0.1777</v>
      </c>
    </row>
    <row r="492" spans="2:8" x14ac:dyDescent="0.35">
      <c r="B492" s="8" t="s">
        <v>143</v>
      </c>
      <c r="C492" s="10">
        <v>8</v>
      </c>
      <c r="D492" s="10">
        <v>10</v>
      </c>
      <c r="E492" s="10">
        <v>77700000000</v>
      </c>
      <c r="F492" s="10">
        <v>5</v>
      </c>
      <c r="G492" s="10">
        <v>1.49E-2</v>
      </c>
      <c r="H492" s="10">
        <v>0.10539999999999999</v>
      </c>
    </row>
    <row r="493" spans="2:8" x14ac:dyDescent="0.35">
      <c r="B493" s="8" t="s">
        <v>144</v>
      </c>
      <c r="C493" s="9">
        <v>3</v>
      </c>
      <c r="D493" s="9">
        <v>5</v>
      </c>
      <c r="E493" s="9">
        <v>7857000000</v>
      </c>
      <c r="F493" s="9">
        <v>3</v>
      </c>
      <c r="G493" s="9">
        <v>3.5000000000000001E-3</v>
      </c>
      <c r="H493" s="9">
        <v>2.5700000000000001E-2</v>
      </c>
    </row>
    <row r="494" spans="2:8" x14ac:dyDescent="0.35">
      <c r="B494" s="8" t="s">
        <v>145</v>
      </c>
      <c r="C494" s="10">
        <v>6</v>
      </c>
      <c r="D494" s="10">
        <v>12</v>
      </c>
      <c r="E494" s="10">
        <v>43646000000</v>
      </c>
      <c r="F494" s="10">
        <v>3</v>
      </c>
      <c r="G494" s="10">
        <v>1.17E-2</v>
      </c>
      <c r="H494" s="10">
        <v>7.3599999999999999E-2</v>
      </c>
    </row>
    <row r="495" spans="2:8" x14ac:dyDescent="0.35">
      <c r="B495" s="8" t="s">
        <v>146</v>
      </c>
      <c r="C495" s="9">
        <v>4</v>
      </c>
      <c r="D495" s="9">
        <v>6</v>
      </c>
      <c r="E495" s="9">
        <v>14810000000</v>
      </c>
      <c r="F495" s="9">
        <v>2</v>
      </c>
      <c r="G495" s="9">
        <v>1.7600000000000001E-2</v>
      </c>
      <c r="H495" s="9">
        <v>8.3400000000000002E-2</v>
      </c>
    </row>
    <row r="496" spans="2:8" x14ac:dyDescent="0.35">
      <c r="B496" s="8" t="s">
        <v>147</v>
      </c>
      <c r="C496" s="10">
        <v>5</v>
      </c>
      <c r="D496" s="10">
        <v>5</v>
      </c>
      <c r="E496" s="10">
        <v>39000000000</v>
      </c>
      <c r="F496" s="10">
        <v>2</v>
      </c>
      <c r="G496" s="10">
        <v>1.77E-2</v>
      </c>
      <c r="H496" s="10">
        <v>9.2299999999999993E-2</v>
      </c>
    </row>
    <row r="497" spans="2:8" x14ac:dyDescent="0.35">
      <c r="B497" s="8" t="s">
        <v>148</v>
      </c>
      <c r="C497" s="9">
        <v>4</v>
      </c>
      <c r="D497" s="9">
        <v>3</v>
      </c>
      <c r="E497" s="9">
        <v>1192511000</v>
      </c>
      <c r="F497" s="9">
        <v>4</v>
      </c>
      <c r="G497" s="9">
        <v>2.2800000000000001E-2</v>
      </c>
      <c r="H497" s="9">
        <v>8.1100000000000005E-2</v>
      </c>
    </row>
    <row r="498" spans="2:8" x14ac:dyDescent="0.35">
      <c r="B498" s="8" t="s">
        <v>149</v>
      </c>
      <c r="C498" s="10">
        <v>3</v>
      </c>
      <c r="D498" s="10">
        <v>3</v>
      </c>
      <c r="E498" s="10">
        <v>664030000</v>
      </c>
      <c r="F498" s="10">
        <v>2</v>
      </c>
      <c r="G498" s="10">
        <v>4.3E-3</v>
      </c>
      <c r="H498" s="10">
        <v>2.01E-2</v>
      </c>
    </row>
    <row r="499" spans="2:8" x14ac:dyDescent="0.35">
      <c r="B499" s="8" t="s">
        <v>150</v>
      </c>
      <c r="C499" s="9">
        <v>5</v>
      </c>
      <c r="D499" s="9">
        <v>5</v>
      </c>
      <c r="E499" s="9">
        <v>9720000000</v>
      </c>
      <c r="F499" s="9">
        <v>3</v>
      </c>
      <c r="G499" s="9">
        <v>2.5100000000000001E-2</v>
      </c>
      <c r="H499" s="9">
        <v>0.20019999999999999</v>
      </c>
    </row>
    <row r="500" spans="2:8" x14ac:dyDescent="0.35">
      <c r="B500" s="8" t="s">
        <v>151</v>
      </c>
      <c r="C500" s="10">
        <v>3</v>
      </c>
      <c r="D500" s="10">
        <v>3</v>
      </c>
      <c r="E500" s="10">
        <v>4052000000</v>
      </c>
      <c r="F500" s="10">
        <v>1</v>
      </c>
      <c r="G500" s="10">
        <v>-7.7000000000000002E-3</v>
      </c>
      <c r="H500" s="10">
        <v>-5.67E-2</v>
      </c>
    </row>
    <row r="501" spans="2:8" x14ac:dyDescent="0.35">
      <c r="B501" s="8" t="s">
        <v>152</v>
      </c>
      <c r="C501" s="9">
        <v>3</v>
      </c>
      <c r="D501" s="9">
        <v>3</v>
      </c>
      <c r="E501" s="9">
        <v>9772000000</v>
      </c>
      <c r="F501" s="9">
        <v>2</v>
      </c>
      <c r="G501" s="9">
        <v>5.3E-3</v>
      </c>
      <c r="H501" s="9">
        <v>4.2500000000000003E-2</v>
      </c>
    </row>
    <row r="502" spans="2:8" x14ac:dyDescent="0.35">
      <c r="B502" s="8" t="s">
        <v>153</v>
      </c>
      <c r="C502" s="10">
        <v>3</v>
      </c>
      <c r="D502" s="10">
        <v>5</v>
      </c>
      <c r="E502" s="10">
        <v>8562000000</v>
      </c>
      <c r="F502" s="10">
        <v>2</v>
      </c>
      <c r="G502" s="10">
        <v>6.1999999999999998E-3</v>
      </c>
      <c r="H502" s="10">
        <v>7.3599999999999999E-2</v>
      </c>
    </row>
    <row r="503" spans="2:8" x14ac:dyDescent="0.35">
      <c r="B503" s="8" t="s">
        <v>154</v>
      </c>
      <c r="C503" s="9">
        <v>5</v>
      </c>
      <c r="D503" s="9">
        <v>12</v>
      </c>
      <c r="E503" s="9">
        <v>273279000000</v>
      </c>
      <c r="F503" s="9">
        <v>3</v>
      </c>
      <c r="G503" s="9">
        <v>3.2800000000000003E-2</v>
      </c>
      <c r="H503" s="9">
        <v>0.1827</v>
      </c>
    </row>
    <row r="504" spans="2:8" x14ac:dyDescent="0.35">
      <c r="B504" s="8" t="s">
        <v>155</v>
      </c>
      <c r="C504" s="10">
        <v>3</v>
      </c>
      <c r="D504" s="10">
        <v>5</v>
      </c>
      <c r="E504" s="10">
        <v>2193947757</v>
      </c>
      <c r="F504" s="10">
        <v>1</v>
      </c>
      <c r="G504" s="10">
        <v>-5.21E-2</v>
      </c>
      <c r="H504" s="10">
        <v>-0.317</v>
      </c>
    </row>
    <row r="505" spans="2:8" x14ac:dyDescent="0.35">
      <c r="B505" s="8" t="s">
        <v>156</v>
      </c>
      <c r="C505" s="9">
        <v>2</v>
      </c>
      <c r="D505" s="9">
        <v>3</v>
      </c>
      <c r="E505" s="9">
        <v>46353000000</v>
      </c>
      <c r="F505" s="9">
        <v>3</v>
      </c>
      <c r="G505" s="9">
        <v>1.9E-3</v>
      </c>
      <c r="H505" s="9">
        <v>2.4799999999999999E-2</v>
      </c>
    </row>
    <row r="506" spans="2:8" x14ac:dyDescent="0.35">
      <c r="B506" s="8" t="s">
        <v>157</v>
      </c>
      <c r="C506" s="10">
        <v>4</v>
      </c>
      <c r="D506" s="10">
        <v>3</v>
      </c>
      <c r="E506" s="10">
        <v>3271000000</v>
      </c>
      <c r="F506" s="10">
        <v>2</v>
      </c>
      <c r="G506" s="10">
        <v>1.23E-2</v>
      </c>
      <c r="H506" s="10">
        <v>4.99E-2</v>
      </c>
    </row>
    <row r="507" spans="2:8" x14ac:dyDescent="0.35">
      <c r="B507" s="8" t="s">
        <v>158</v>
      </c>
      <c r="C507" s="9">
        <v>4</v>
      </c>
      <c r="D507" s="9">
        <v>5</v>
      </c>
      <c r="E507" s="9">
        <v>9638650000</v>
      </c>
      <c r="F507" s="9">
        <v>2</v>
      </c>
      <c r="G507" s="9">
        <v>2.2200000000000001E-2</v>
      </c>
      <c r="H507" s="9">
        <v>8.6199999999999999E-2</v>
      </c>
    </row>
    <row r="508" spans="2:8" x14ac:dyDescent="0.35">
      <c r="B508" s="8" t="s">
        <v>159</v>
      </c>
      <c r="C508" s="10">
        <v>5</v>
      </c>
      <c r="D508" s="10">
        <v>9</v>
      </c>
      <c r="E508" s="10">
        <v>382013000000</v>
      </c>
      <c r="F508" s="10">
        <v>5</v>
      </c>
      <c r="G508" s="10">
        <v>1.9800000000000002E-2</v>
      </c>
      <c r="H508" s="10">
        <v>0.14530000000000001</v>
      </c>
    </row>
    <row r="509" spans="2:8" x14ac:dyDescent="0.35">
      <c r="B509" s="8" t="s">
        <v>160</v>
      </c>
      <c r="C509" s="9">
        <v>8</v>
      </c>
      <c r="D509" s="9">
        <v>8</v>
      </c>
      <c r="E509" s="9">
        <v>603053000000</v>
      </c>
      <c r="F509" s="9">
        <v>5</v>
      </c>
      <c r="G509" s="9">
        <v>2.6700000000000002E-2</v>
      </c>
      <c r="H509" s="9">
        <v>0.18479999999999999</v>
      </c>
    </row>
    <row r="510" spans="2:8" x14ac:dyDescent="0.35">
      <c r="B510" s="8" t="s">
        <v>161</v>
      </c>
      <c r="C510" s="10">
        <v>5</v>
      </c>
      <c r="D510" s="10">
        <v>9</v>
      </c>
      <c r="E510" s="10">
        <v>109446000000</v>
      </c>
      <c r="F510" s="10">
        <v>5</v>
      </c>
      <c r="G510" s="10">
        <v>9.9000000000000008E-3</v>
      </c>
      <c r="H510" s="10">
        <v>0.1234</v>
      </c>
    </row>
    <row r="511" spans="2:8" x14ac:dyDescent="0.35">
      <c r="B511" s="8" t="s">
        <v>162</v>
      </c>
      <c r="C511" s="9">
        <v>4</v>
      </c>
      <c r="D511" s="9">
        <v>4</v>
      </c>
      <c r="E511" s="9">
        <v>3263596356</v>
      </c>
      <c r="F511" s="9">
        <v>2</v>
      </c>
      <c r="G511" s="9">
        <v>-2.87E-2</v>
      </c>
      <c r="H511" s="9">
        <v>-0.21460000000000001</v>
      </c>
    </row>
    <row r="512" spans="2:8" x14ac:dyDescent="0.35">
      <c r="B512" s="8" t="s">
        <v>163</v>
      </c>
      <c r="C512" s="10">
        <v>8</v>
      </c>
      <c r="D512" s="10">
        <v>7</v>
      </c>
      <c r="E512" s="10">
        <v>182701000</v>
      </c>
      <c r="F512" s="10">
        <v>4</v>
      </c>
      <c r="G512" s="10">
        <v>2.1499999999999998E-2</v>
      </c>
      <c r="H512" s="10">
        <v>9.8100000000000007E-2</v>
      </c>
    </row>
    <row r="513" spans="2:8" x14ac:dyDescent="0.35">
      <c r="B513" s="8" t="s">
        <v>164</v>
      </c>
      <c r="C513" s="9">
        <v>2</v>
      </c>
      <c r="D513" s="9">
        <v>2</v>
      </c>
      <c r="E513" s="9">
        <v>4208000000</v>
      </c>
      <c r="F513" s="9">
        <v>2</v>
      </c>
      <c r="G513" s="9">
        <v>-1.17E-2</v>
      </c>
      <c r="H513" s="9">
        <v>-0.13519999999999999</v>
      </c>
    </row>
    <row r="514" spans="2:8" x14ac:dyDescent="0.35">
      <c r="B514" s="8" t="s">
        <v>165</v>
      </c>
      <c r="C514" s="10">
        <v>7</v>
      </c>
      <c r="D514" s="10">
        <v>5</v>
      </c>
      <c r="E514" s="10">
        <v>32357000000</v>
      </c>
      <c r="F514" s="10">
        <v>3</v>
      </c>
      <c r="G514" s="10">
        <v>8.2500000000000004E-2</v>
      </c>
      <c r="H514" s="10">
        <v>0.26429999999999998</v>
      </c>
    </row>
    <row r="515" spans="2:8" x14ac:dyDescent="0.35">
      <c r="B515" s="8" t="s">
        <v>166</v>
      </c>
      <c r="C515" s="9">
        <v>3</v>
      </c>
      <c r="D515" s="9">
        <v>3</v>
      </c>
      <c r="E515" s="9">
        <v>1450000000</v>
      </c>
      <c r="F515" s="9">
        <v>2</v>
      </c>
      <c r="G515" s="9">
        <v>3.3E-3</v>
      </c>
      <c r="H515" s="9">
        <v>9.4000000000000004E-3</v>
      </c>
    </row>
    <row r="516" spans="2:8" x14ac:dyDescent="0.35">
      <c r="B516" s="8" t="s">
        <v>167</v>
      </c>
      <c r="C516" s="10">
        <v>2</v>
      </c>
      <c r="D516" s="10">
        <v>4</v>
      </c>
      <c r="E516" s="10">
        <v>110758000000</v>
      </c>
      <c r="F516" s="10">
        <v>3</v>
      </c>
      <c r="G516" s="10">
        <v>1.32E-2</v>
      </c>
      <c r="H516" s="10">
        <v>0.1454</v>
      </c>
    </row>
    <row r="517" spans="2:8" x14ac:dyDescent="0.35">
      <c r="B517" s="8" t="s">
        <v>168</v>
      </c>
      <c r="C517" s="9" t="s">
        <v>4</v>
      </c>
      <c r="D517" s="9" t="s">
        <v>4</v>
      </c>
      <c r="E517" s="9">
        <v>18274229626</v>
      </c>
      <c r="F517" s="9">
        <v>2</v>
      </c>
      <c r="G517" s="9">
        <v>2.2100000000000002E-2</v>
      </c>
      <c r="H517" s="9">
        <v>0.15479999999999999</v>
      </c>
    </row>
    <row r="518" spans="2:8" x14ac:dyDescent="0.35">
      <c r="B518" s="8" t="s">
        <v>169</v>
      </c>
      <c r="C518" s="10">
        <v>6</v>
      </c>
      <c r="D518" s="10">
        <v>6</v>
      </c>
      <c r="E518" s="10">
        <v>6646000000</v>
      </c>
      <c r="F518" s="10">
        <v>3</v>
      </c>
      <c r="G518" s="10">
        <v>5.9999999999999995E-4</v>
      </c>
      <c r="H518" s="10">
        <v>3.3999999999999998E-3</v>
      </c>
    </row>
    <row r="519" spans="2:8" x14ac:dyDescent="0.35">
      <c r="B519" s="8" t="s">
        <v>170</v>
      </c>
      <c r="C519" s="9">
        <v>3</v>
      </c>
      <c r="D519" s="9">
        <v>4</v>
      </c>
      <c r="E519" s="9">
        <v>2952507000</v>
      </c>
      <c r="F519" s="9">
        <v>1</v>
      </c>
      <c r="G519" s="9">
        <v>1.11E-2</v>
      </c>
      <c r="H519" s="9">
        <v>6.0100000000000001E-2</v>
      </c>
    </row>
    <row r="520" spans="2:8" x14ac:dyDescent="0.35">
      <c r="B520" s="8" t="s">
        <v>171</v>
      </c>
      <c r="C520" s="10">
        <v>3</v>
      </c>
      <c r="D520" s="10">
        <v>3</v>
      </c>
      <c r="E520" s="10">
        <v>6175459419</v>
      </c>
      <c r="F520" s="10">
        <v>2</v>
      </c>
      <c r="G520" s="10">
        <v>1.2999999999999999E-2</v>
      </c>
      <c r="H520" s="10">
        <v>6.5000000000000002E-2</v>
      </c>
    </row>
    <row r="521" spans="2:8" x14ac:dyDescent="0.35">
      <c r="B521" s="8" t="s">
        <v>172</v>
      </c>
      <c r="C521" s="9">
        <v>7</v>
      </c>
      <c r="D521" s="9">
        <v>12</v>
      </c>
      <c r="E521" s="9">
        <v>194771000000</v>
      </c>
      <c r="F521" s="9">
        <v>3</v>
      </c>
      <c r="G521" s="9">
        <v>1.3100000000000001E-2</v>
      </c>
      <c r="H521" s="9">
        <v>9.0999999999999998E-2</v>
      </c>
    </row>
    <row r="522" spans="2:8" x14ac:dyDescent="0.35">
      <c r="B522" s="8" t="s">
        <v>173</v>
      </c>
      <c r="C522" s="10">
        <v>6</v>
      </c>
      <c r="D522" s="10">
        <v>8</v>
      </c>
      <c r="E522" s="10">
        <v>100300000000</v>
      </c>
      <c r="F522" s="10">
        <v>3</v>
      </c>
      <c r="G522" s="10">
        <v>1.2500000000000001E-2</v>
      </c>
      <c r="H522" s="10">
        <v>9.7100000000000006E-2</v>
      </c>
    </row>
    <row r="523" spans="2:8" x14ac:dyDescent="0.35">
      <c r="B523" s="8" t="s">
        <v>174</v>
      </c>
      <c r="C523" s="9">
        <v>8</v>
      </c>
      <c r="D523" s="9">
        <v>8</v>
      </c>
      <c r="E523" s="9">
        <v>28323000000</v>
      </c>
      <c r="F523" s="9">
        <v>4</v>
      </c>
      <c r="G523" s="9">
        <v>6.0000000000000001E-3</v>
      </c>
      <c r="H523" s="9">
        <v>4.1000000000000002E-2</v>
      </c>
    </row>
    <row r="524" spans="2:8" x14ac:dyDescent="0.35">
      <c r="B524" s="8" t="s">
        <v>175</v>
      </c>
      <c r="C524" s="10">
        <v>3</v>
      </c>
      <c r="D524" s="10">
        <v>6</v>
      </c>
      <c r="E524" s="10">
        <v>25982554211</v>
      </c>
      <c r="F524" s="10">
        <v>2</v>
      </c>
      <c r="G524" s="10">
        <v>1.6999999999999999E-3</v>
      </c>
      <c r="H524" s="10">
        <v>1.04E-2</v>
      </c>
    </row>
    <row r="525" spans="2:8" x14ac:dyDescent="0.35">
      <c r="B525" s="8" t="s">
        <v>176</v>
      </c>
      <c r="C525" s="9">
        <v>5</v>
      </c>
      <c r="D525" s="9">
        <v>5</v>
      </c>
      <c r="E525" s="9">
        <v>109446000000</v>
      </c>
      <c r="F525" s="9">
        <v>3</v>
      </c>
      <c r="G525" s="9">
        <v>1.8700000000000001E-2</v>
      </c>
      <c r="H525" s="9">
        <v>0.1077</v>
      </c>
    </row>
    <row r="526" spans="2:8" x14ac:dyDescent="0.35">
      <c r="B526" s="8" t="s">
        <v>177</v>
      </c>
      <c r="C526" s="10">
        <v>3</v>
      </c>
      <c r="D526" s="10">
        <v>5</v>
      </c>
      <c r="E526" s="10">
        <v>8008461279</v>
      </c>
      <c r="F526" s="10">
        <v>2</v>
      </c>
      <c r="G526" s="10">
        <v>2.7000000000000001E-3</v>
      </c>
      <c r="H526" s="10">
        <v>2.8000000000000001E-2</v>
      </c>
    </row>
    <row r="527" spans="2:8" x14ac:dyDescent="0.35">
      <c r="B527" s="8" t="s">
        <v>178</v>
      </c>
      <c r="C527" s="9">
        <v>2</v>
      </c>
      <c r="D527" s="9">
        <v>3</v>
      </c>
      <c r="E527" s="9">
        <v>1694064099</v>
      </c>
      <c r="F527" s="9">
        <v>1</v>
      </c>
      <c r="G527" s="9">
        <v>8.8999999999999999E-3</v>
      </c>
      <c r="H527" s="9">
        <v>3.09E-2</v>
      </c>
    </row>
    <row r="528" spans="2:8" x14ac:dyDescent="0.35">
      <c r="B528" s="8" t="s">
        <v>179</v>
      </c>
      <c r="C528" s="10">
        <v>4</v>
      </c>
      <c r="D528" s="10">
        <v>4</v>
      </c>
      <c r="E528" s="10">
        <v>9610240000</v>
      </c>
      <c r="F528" s="10">
        <v>1</v>
      </c>
      <c r="G528" s="10">
        <v>1.2500000000000001E-2</v>
      </c>
      <c r="H528" s="10">
        <v>4.3900000000000002E-2</v>
      </c>
    </row>
    <row r="529" spans="2:8" x14ac:dyDescent="0.35">
      <c r="B529" s="8" t="s">
        <v>180</v>
      </c>
      <c r="C529" s="9">
        <v>3</v>
      </c>
      <c r="D529" s="9">
        <v>4</v>
      </c>
      <c r="E529" s="9">
        <v>2457332000</v>
      </c>
      <c r="F529" s="9">
        <v>2</v>
      </c>
      <c r="G529" s="9">
        <v>-9.2200000000000004E-2</v>
      </c>
      <c r="H529" s="9">
        <v>-0.74450000000000005</v>
      </c>
    </row>
    <row r="530" spans="2:8" x14ac:dyDescent="0.35">
      <c r="B530" s="8" t="s">
        <v>181</v>
      </c>
      <c r="C530" s="10">
        <v>7</v>
      </c>
      <c r="D530" s="10">
        <v>8</v>
      </c>
      <c r="E530" s="10">
        <v>4590000000</v>
      </c>
      <c r="F530" s="10">
        <v>3</v>
      </c>
      <c r="G530" s="10">
        <v>2E-3</v>
      </c>
      <c r="H530" s="10">
        <v>1.18E-2</v>
      </c>
    </row>
    <row r="531" spans="2:8" x14ac:dyDescent="0.35">
      <c r="B531" s="8" t="s">
        <v>182</v>
      </c>
      <c r="C531" s="9">
        <v>6</v>
      </c>
      <c r="D531" s="9">
        <v>8</v>
      </c>
      <c r="E531" s="9">
        <v>54400000000</v>
      </c>
      <c r="F531" s="9">
        <v>3</v>
      </c>
      <c r="G531" s="9">
        <v>5.4000000000000003E-3</v>
      </c>
      <c r="H531" s="9">
        <v>4.53E-2</v>
      </c>
    </row>
    <row r="532" spans="2:8" x14ac:dyDescent="0.35">
      <c r="B532" s="8" t="s">
        <v>183</v>
      </c>
      <c r="C532" s="10">
        <v>4</v>
      </c>
      <c r="D532" s="10">
        <v>6</v>
      </c>
      <c r="E532" s="10">
        <v>3288000000</v>
      </c>
      <c r="F532" s="10">
        <v>2</v>
      </c>
      <c r="G532" s="10">
        <v>5.7000000000000002E-3</v>
      </c>
      <c r="H532" s="10">
        <v>3.6200000000000003E-2</v>
      </c>
    </row>
    <row r="533" spans="2:8" x14ac:dyDescent="0.35">
      <c r="B533" s="8" t="s">
        <v>184</v>
      </c>
      <c r="C533" s="9">
        <v>6</v>
      </c>
      <c r="D533" s="9">
        <v>8</v>
      </c>
      <c r="E533" s="9">
        <v>55951000000</v>
      </c>
      <c r="F533" s="9">
        <v>3</v>
      </c>
      <c r="G533" s="9">
        <v>1.9300000000000001E-2</v>
      </c>
      <c r="H533" s="9">
        <v>0.1191</v>
      </c>
    </row>
    <row r="534" spans="2:8" x14ac:dyDescent="0.35">
      <c r="B534" s="8" t="s">
        <v>185</v>
      </c>
      <c r="C534" s="10">
        <v>2</v>
      </c>
      <c r="D534" s="10">
        <v>4</v>
      </c>
      <c r="E534" s="10">
        <v>13900000000</v>
      </c>
      <c r="F534" s="10">
        <v>3</v>
      </c>
      <c r="G534" s="10">
        <v>9.7500000000000003E-2</v>
      </c>
      <c r="H534" s="10">
        <v>0.16689999999999999</v>
      </c>
    </row>
    <row r="535" spans="2:8" x14ac:dyDescent="0.35">
      <c r="B535" s="8" t="s">
        <v>186</v>
      </c>
      <c r="C535" s="9">
        <v>8</v>
      </c>
      <c r="D535" s="9">
        <v>9</v>
      </c>
      <c r="E535" s="9">
        <v>87900000000</v>
      </c>
      <c r="F535" s="9">
        <v>5</v>
      </c>
      <c r="G535" s="9">
        <v>1.61E-2</v>
      </c>
      <c r="H535" s="9">
        <v>0.1142</v>
      </c>
    </row>
    <row r="536" spans="2:8" x14ac:dyDescent="0.35">
      <c r="B536" s="8" t="s">
        <v>187</v>
      </c>
      <c r="C536" s="10">
        <v>3</v>
      </c>
      <c r="D536" s="10">
        <v>5</v>
      </c>
      <c r="E536" s="10">
        <v>10100000000</v>
      </c>
      <c r="F536" s="10">
        <v>3</v>
      </c>
      <c r="G536" s="10">
        <v>3.8999999999999998E-3</v>
      </c>
      <c r="H536" s="10">
        <v>3.1899999999999998E-2</v>
      </c>
    </row>
    <row r="537" spans="2:8" x14ac:dyDescent="0.35">
      <c r="B537" s="8" t="s">
        <v>188</v>
      </c>
      <c r="C537" s="9">
        <v>4</v>
      </c>
      <c r="D537" s="9">
        <v>12</v>
      </c>
      <c r="E537" s="9">
        <v>30344098477</v>
      </c>
      <c r="F537" s="9">
        <v>2</v>
      </c>
      <c r="G537" s="9">
        <v>1.4800000000000001E-2</v>
      </c>
      <c r="H537" s="9">
        <v>8.6800000000000002E-2</v>
      </c>
    </row>
    <row r="538" spans="2:8" x14ac:dyDescent="0.35">
      <c r="B538" s="8" t="s">
        <v>189</v>
      </c>
      <c r="C538" s="10">
        <v>4</v>
      </c>
      <c r="D538" s="10">
        <v>6</v>
      </c>
      <c r="E538" s="10">
        <v>12230000000</v>
      </c>
      <c r="F538" s="10">
        <v>3</v>
      </c>
      <c r="G538" s="10">
        <v>1.9E-2</v>
      </c>
      <c r="H538" s="10">
        <v>8.5000000000000006E-2</v>
      </c>
    </row>
    <row r="539" spans="2:8" x14ac:dyDescent="0.35">
      <c r="B539" s="8" t="s">
        <v>190</v>
      </c>
      <c r="C539" s="9">
        <v>5</v>
      </c>
      <c r="D539" s="9">
        <v>5</v>
      </c>
      <c r="E539" s="9">
        <v>28000000000</v>
      </c>
      <c r="F539" s="9">
        <v>2</v>
      </c>
      <c r="G539" s="9">
        <v>1.3899999999999999E-2</v>
      </c>
      <c r="H539" s="9">
        <v>7.3200000000000001E-2</v>
      </c>
    </row>
    <row r="540" spans="2:8" x14ac:dyDescent="0.35">
      <c r="B540" s="8" t="s">
        <v>191</v>
      </c>
      <c r="C540" s="10">
        <v>4</v>
      </c>
      <c r="D540" s="10">
        <v>3</v>
      </c>
      <c r="E540" s="10">
        <v>1363316000</v>
      </c>
      <c r="F540" s="10">
        <v>3</v>
      </c>
      <c r="G540" s="10">
        <v>2.0400000000000001E-2</v>
      </c>
      <c r="H540" s="10">
        <v>8.0199999999999994E-2</v>
      </c>
    </row>
    <row r="541" spans="2:8" x14ac:dyDescent="0.35">
      <c r="B541" s="8" t="s">
        <v>192</v>
      </c>
      <c r="C541" s="9">
        <v>3</v>
      </c>
      <c r="D541" s="9">
        <v>3</v>
      </c>
      <c r="E541" s="9">
        <v>1533950000</v>
      </c>
      <c r="F541" s="9">
        <v>2</v>
      </c>
      <c r="G541" s="9">
        <v>-0.1163</v>
      </c>
      <c r="H541" s="9">
        <v>-0.5242</v>
      </c>
    </row>
    <row r="542" spans="2:8" x14ac:dyDescent="0.35">
      <c r="B542" s="8" t="s">
        <v>193</v>
      </c>
      <c r="C542" s="10">
        <v>5</v>
      </c>
      <c r="D542" s="10">
        <v>5</v>
      </c>
      <c r="E542" s="10">
        <v>15170000000</v>
      </c>
      <c r="F542" s="10">
        <v>3</v>
      </c>
      <c r="G542" s="10">
        <v>2.5999999999999999E-2</v>
      </c>
      <c r="H542" s="10">
        <v>0.1991</v>
      </c>
    </row>
    <row r="543" spans="2:8" x14ac:dyDescent="0.35">
      <c r="B543" s="8" t="s">
        <v>194</v>
      </c>
      <c r="C543" s="9">
        <v>4</v>
      </c>
      <c r="D543" s="9">
        <v>5</v>
      </c>
      <c r="E543" s="9">
        <v>9019000000</v>
      </c>
      <c r="F543" s="9">
        <v>2</v>
      </c>
      <c r="G543" s="9">
        <v>-4.7100000000000003E-2</v>
      </c>
      <c r="H543" s="9">
        <v>-0.2868</v>
      </c>
    </row>
    <row r="544" spans="2:8" x14ac:dyDescent="0.35">
      <c r="B544" s="8" t="s">
        <v>195</v>
      </c>
      <c r="C544" s="10">
        <v>3</v>
      </c>
      <c r="D544" s="10">
        <v>4</v>
      </c>
      <c r="E544" s="10">
        <v>10178000000</v>
      </c>
      <c r="F544" s="10">
        <v>2</v>
      </c>
      <c r="G544" s="10">
        <v>1.9E-3</v>
      </c>
      <c r="H544" s="10">
        <v>1.37E-2</v>
      </c>
    </row>
    <row r="545" spans="2:8" x14ac:dyDescent="0.35">
      <c r="B545" s="8" t="s">
        <v>196</v>
      </c>
      <c r="C545" s="9">
        <v>3</v>
      </c>
      <c r="D545" s="9">
        <v>4</v>
      </c>
      <c r="E545" s="9">
        <v>2057000000</v>
      </c>
      <c r="F545" s="9">
        <v>2</v>
      </c>
      <c r="G545" s="9">
        <v>8.9999999999999998E-4</v>
      </c>
      <c r="H545" s="9">
        <v>1.0500000000000001E-2</v>
      </c>
    </row>
    <row r="546" spans="2:8" x14ac:dyDescent="0.35">
      <c r="B546" s="8" t="s">
        <v>197</v>
      </c>
      <c r="C546" s="10">
        <v>5</v>
      </c>
      <c r="D546" s="10">
        <v>11</v>
      </c>
      <c r="E546" s="10">
        <v>395659000000</v>
      </c>
      <c r="F546" s="10">
        <v>3</v>
      </c>
      <c r="G546" s="10">
        <v>3.2800000000000003E-2</v>
      </c>
      <c r="H546" s="10">
        <v>0.1754</v>
      </c>
    </row>
    <row r="547" spans="2:8" x14ac:dyDescent="0.35">
      <c r="B547" s="8" t="s">
        <v>198</v>
      </c>
      <c r="C547" s="9">
        <v>3</v>
      </c>
      <c r="D547" s="9">
        <v>5</v>
      </c>
      <c r="E547" s="9">
        <v>1393468300</v>
      </c>
      <c r="F547" s="9">
        <v>1</v>
      </c>
      <c r="G547" s="9">
        <v>-1.5299999999999999E-2</v>
      </c>
      <c r="H547" s="9">
        <v>-0.1149</v>
      </c>
    </row>
    <row r="548" spans="2:8" x14ac:dyDescent="0.35">
      <c r="B548" s="8" t="s">
        <v>199</v>
      </c>
      <c r="C548" s="10">
        <v>2</v>
      </c>
      <c r="D548" s="10">
        <v>3</v>
      </c>
      <c r="E548" s="10">
        <v>51054000000</v>
      </c>
      <c r="F548" s="10">
        <v>3</v>
      </c>
      <c r="G548" s="10">
        <v>2.2000000000000001E-3</v>
      </c>
      <c r="H548" s="10">
        <v>2.4799999999999999E-2</v>
      </c>
    </row>
    <row r="549" spans="2:8" x14ac:dyDescent="0.35">
      <c r="B549" s="8" t="s">
        <v>200</v>
      </c>
      <c r="C549" s="9">
        <v>4</v>
      </c>
      <c r="D549" s="9">
        <v>3</v>
      </c>
      <c r="E549" s="9">
        <v>3281000000</v>
      </c>
      <c r="F549" s="9">
        <v>2</v>
      </c>
      <c r="G549" s="9">
        <v>1.18E-2</v>
      </c>
      <c r="H549" s="9">
        <v>4.9700000000000001E-2</v>
      </c>
    </row>
    <row r="550" spans="2:8" x14ac:dyDescent="0.35">
      <c r="B550" s="8" t="s">
        <v>201</v>
      </c>
      <c r="C550" s="10">
        <v>4</v>
      </c>
      <c r="D550" s="10">
        <v>5</v>
      </c>
      <c r="E550" s="10">
        <v>6055545118</v>
      </c>
      <c r="F550" s="10">
        <v>2</v>
      </c>
      <c r="G550" s="10">
        <v>1.9800000000000002E-2</v>
      </c>
      <c r="H550" s="10">
        <v>7.5399999999999995E-2</v>
      </c>
    </row>
    <row r="551" spans="2:8" x14ac:dyDescent="0.35">
      <c r="B551" s="8" t="s">
        <v>202</v>
      </c>
      <c r="C551" s="9">
        <v>5</v>
      </c>
      <c r="D551" s="9">
        <v>8</v>
      </c>
      <c r="E551" s="9">
        <v>397569000000</v>
      </c>
      <c r="F551" s="9">
        <v>5</v>
      </c>
      <c r="G551" s="9">
        <v>1.8599999999999998E-2</v>
      </c>
      <c r="H551" s="9">
        <v>0.13339999999999999</v>
      </c>
    </row>
    <row r="552" spans="2:8" x14ac:dyDescent="0.35">
      <c r="B552" s="8" t="s">
        <v>203</v>
      </c>
      <c r="C552" s="10">
        <v>8</v>
      </c>
      <c r="D552" s="10">
        <v>8</v>
      </c>
      <c r="E552" s="10">
        <v>697354000000</v>
      </c>
      <c r="F552" s="10">
        <v>5</v>
      </c>
      <c r="G552" s="10">
        <v>2.53E-2</v>
      </c>
      <c r="H552" s="10">
        <v>0.17660000000000001</v>
      </c>
    </row>
    <row r="553" spans="2:8" x14ac:dyDescent="0.35">
      <c r="B553" s="8" t="s">
        <v>204</v>
      </c>
      <c r="C553" s="9">
        <v>5</v>
      </c>
      <c r="D553" s="9">
        <v>6</v>
      </c>
      <c r="E553" s="9">
        <v>138688000000</v>
      </c>
      <c r="F553" s="9">
        <v>3</v>
      </c>
      <c r="G553" s="9">
        <v>6.9999999999999999E-4</v>
      </c>
      <c r="H553" s="9">
        <v>8.8000000000000005E-3</v>
      </c>
    </row>
    <row r="554" spans="2:8" x14ac:dyDescent="0.35">
      <c r="B554" s="8" t="s">
        <v>205</v>
      </c>
      <c r="C554" s="10">
        <v>4</v>
      </c>
      <c r="D554" s="10">
        <v>6</v>
      </c>
      <c r="E554" s="10">
        <v>5218865946</v>
      </c>
      <c r="F554" s="10">
        <v>2</v>
      </c>
      <c r="G554" s="10">
        <v>3.3E-3</v>
      </c>
      <c r="H554" s="10">
        <v>2.07E-2</v>
      </c>
    </row>
    <row r="555" spans="2:8" x14ac:dyDescent="0.35">
      <c r="B555" s="8" t="s">
        <v>206</v>
      </c>
      <c r="C555" s="9">
        <v>8</v>
      </c>
      <c r="D555" s="9">
        <v>6</v>
      </c>
      <c r="E555" s="9">
        <v>147620000</v>
      </c>
      <c r="F555" s="9">
        <v>4</v>
      </c>
      <c r="G555" s="9">
        <v>2.1399999999999999E-2</v>
      </c>
      <c r="H555" s="9">
        <v>9.4500000000000001E-2</v>
      </c>
    </row>
    <row r="556" spans="2:8" x14ac:dyDescent="0.35">
      <c r="B556" s="8" t="s">
        <v>207</v>
      </c>
      <c r="C556" s="10">
        <v>2</v>
      </c>
      <c r="D556" s="10">
        <v>2</v>
      </c>
      <c r="E556" s="10">
        <v>5913000000</v>
      </c>
      <c r="F556" s="10">
        <v>2</v>
      </c>
      <c r="G556" s="10">
        <v>-1.5599999999999999E-2</v>
      </c>
      <c r="H556" s="10">
        <v>-0.2213</v>
      </c>
    </row>
    <row r="557" spans="2:8" x14ac:dyDescent="0.35">
      <c r="B557" s="8" t="s">
        <v>208</v>
      </c>
      <c r="C557" s="9">
        <v>7</v>
      </c>
      <c r="D557" s="9">
        <v>5</v>
      </c>
      <c r="E557" s="9">
        <v>33561000000</v>
      </c>
      <c r="F557" s="9">
        <v>3</v>
      </c>
      <c r="G557" s="9">
        <v>3.73E-2</v>
      </c>
      <c r="H557" s="9">
        <v>0.1159</v>
      </c>
    </row>
    <row r="558" spans="2:8" x14ac:dyDescent="0.35">
      <c r="B558" s="8" t="s">
        <v>209</v>
      </c>
      <c r="C558" s="10">
        <v>3</v>
      </c>
      <c r="D558" s="10">
        <v>3</v>
      </c>
      <c r="E558" s="10">
        <v>1578000000</v>
      </c>
      <c r="F558" s="10">
        <v>2</v>
      </c>
      <c r="G558" s="10">
        <v>1.6000000000000001E-3</v>
      </c>
      <c r="H558" s="10">
        <v>5.8999999999999999E-3</v>
      </c>
    </row>
    <row r="559" spans="2:8" x14ac:dyDescent="0.35">
      <c r="B559" s="8" t="s">
        <v>210</v>
      </c>
      <c r="C559" s="9">
        <v>5</v>
      </c>
      <c r="D559" s="9">
        <v>6</v>
      </c>
      <c r="E559" s="9">
        <v>89706000000</v>
      </c>
      <c r="F559" s="9">
        <v>3</v>
      </c>
      <c r="G559" s="9">
        <v>1.2800000000000001E-2</v>
      </c>
      <c r="H559" s="9">
        <v>0.13420000000000001</v>
      </c>
    </row>
    <row r="560" spans="2:8" x14ac:dyDescent="0.35">
      <c r="B560" s="8" t="s">
        <v>211</v>
      </c>
      <c r="C560" s="10" t="s">
        <v>4</v>
      </c>
      <c r="D560" s="10" t="s">
        <v>4</v>
      </c>
      <c r="E560" s="10">
        <v>71452000000</v>
      </c>
      <c r="F560" s="10">
        <v>3</v>
      </c>
      <c r="G560" s="10">
        <v>1.9699999999999999E-2</v>
      </c>
      <c r="H560" s="10">
        <v>0.15740000000000001</v>
      </c>
    </row>
    <row r="561" spans="2:8" x14ac:dyDescent="0.35">
      <c r="B561" s="8" t="s">
        <v>212</v>
      </c>
      <c r="C561" s="9">
        <v>7</v>
      </c>
      <c r="D561" s="9">
        <v>6</v>
      </c>
      <c r="E561" s="9">
        <v>6480000000</v>
      </c>
      <c r="F561" s="9">
        <v>3</v>
      </c>
      <c r="G561" s="9">
        <v>2.0000000000000001E-4</v>
      </c>
      <c r="H561" s="9">
        <v>1.1000000000000001E-3</v>
      </c>
    </row>
    <row r="562" spans="2:8" x14ac:dyDescent="0.35">
      <c r="B562" s="8" t="s">
        <v>213</v>
      </c>
      <c r="C562" s="10">
        <v>2</v>
      </c>
      <c r="D562" s="10">
        <v>4</v>
      </c>
      <c r="E562" s="10">
        <v>2670630000</v>
      </c>
      <c r="F562" s="10">
        <v>1</v>
      </c>
      <c r="G562" s="10">
        <v>8.3999999999999995E-3</v>
      </c>
      <c r="H562" s="10">
        <v>4.9200000000000001E-2</v>
      </c>
    </row>
    <row r="563" spans="2:8" x14ac:dyDescent="0.35">
      <c r="B563" s="8" t="s">
        <v>214</v>
      </c>
      <c r="C563" s="9">
        <v>3</v>
      </c>
      <c r="D563" s="9">
        <v>3</v>
      </c>
      <c r="E563" s="9">
        <v>5074283618</v>
      </c>
      <c r="F563" s="9">
        <v>2</v>
      </c>
      <c r="G563" s="9">
        <v>6.8999999999999999E-3</v>
      </c>
      <c r="H563" s="9">
        <v>3.39E-2</v>
      </c>
    </row>
    <row r="564" spans="2:8" x14ac:dyDescent="0.35">
      <c r="B564" s="8" t="s">
        <v>215</v>
      </c>
      <c r="C564" s="10">
        <v>8</v>
      </c>
      <c r="D564" s="10">
        <v>11</v>
      </c>
      <c r="E564" s="10">
        <v>199549000000</v>
      </c>
      <c r="F564" s="10">
        <v>4</v>
      </c>
      <c r="G564" s="10">
        <v>1.35E-2</v>
      </c>
      <c r="H564" s="10">
        <v>8.7999999999999995E-2</v>
      </c>
    </row>
    <row r="565" spans="2:8" x14ac:dyDescent="0.35">
      <c r="B565" s="8" t="s">
        <v>216</v>
      </c>
      <c r="C565" s="9">
        <v>6</v>
      </c>
      <c r="D565" s="9">
        <v>8</v>
      </c>
      <c r="E565" s="9">
        <v>107070000000</v>
      </c>
      <c r="F565" s="9">
        <v>3</v>
      </c>
      <c r="G565" s="9">
        <v>1.06E-2</v>
      </c>
      <c r="H565" s="9">
        <v>7.2300000000000003E-2</v>
      </c>
    </row>
    <row r="566" spans="2:8" x14ac:dyDescent="0.35">
      <c r="B566" s="8" t="s">
        <v>217</v>
      </c>
      <c r="C566" s="10">
        <v>8</v>
      </c>
      <c r="D566" s="10">
        <v>8</v>
      </c>
      <c r="E566" s="10">
        <v>54542000000</v>
      </c>
      <c r="F566" s="10">
        <v>4</v>
      </c>
      <c r="G566" s="10">
        <v>9.4999999999999998E-3</v>
      </c>
      <c r="H566" s="10">
        <v>6.4500000000000002E-2</v>
      </c>
    </row>
    <row r="567" spans="2:8" x14ac:dyDescent="0.35">
      <c r="B567" s="8" t="s">
        <v>218</v>
      </c>
      <c r="C567" s="9">
        <v>3</v>
      </c>
      <c r="D567" s="9">
        <v>6</v>
      </c>
      <c r="E567" s="9">
        <v>33400000000</v>
      </c>
      <c r="F567" s="9">
        <v>2</v>
      </c>
      <c r="G567" s="9">
        <v>2.0000000000000001E-4</v>
      </c>
      <c r="H567" s="9">
        <v>1.1999999999999999E-3</v>
      </c>
    </row>
    <row r="568" spans="2:8" x14ac:dyDescent="0.35">
      <c r="B568" s="8" t="s">
        <v>219</v>
      </c>
      <c r="C568" s="10">
        <v>5</v>
      </c>
      <c r="D568" s="10">
        <v>9</v>
      </c>
      <c r="E568" s="10">
        <v>138688000000</v>
      </c>
      <c r="F568" s="10">
        <v>3</v>
      </c>
      <c r="G568" s="10">
        <v>1.8200000000000001E-2</v>
      </c>
      <c r="H568" s="10">
        <v>0.1084</v>
      </c>
    </row>
    <row r="569" spans="2:8" x14ac:dyDescent="0.35">
      <c r="B569" s="8" t="s">
        <v>220</v>
      </c>
      <c r="C569" s="9">
        <v>3</v>
      </c>
      <c r="D569" s="9">
        <v>5</v>
      </c>
      <c r="E569" s="9">
        <v>3249846000</v>
      </c>
      <c r="F569" s="9">
        <v>2</v>
      </c>
      <c r="G569" s="9">
        <v>-5.0000000000000001E-4</v>
      </c>
      <c r="H569" s="9">
        <v>-4.7999999999999996E-3</v>
      </c>
    </row>
    <row r="570" spans="2:8" x14ac:dyDescent="0.35">
      <c r="B570" s="8" t="s">
        <v>221</v>
      </c>
      <c r="C570" s="10">
        <v>4</v>
      </c>
      <c r="D570" s="10">
        <v>6</v>
      </c>
      <c r="E570" s="10">
        <v>782636742</v>
      </c>
      <c r="F570" s="10">
        <v>2</v>
      </c>
      <c r="G570" s="10">
        <v>-3.5000000000000001E-3</v>
      </c>
      <c r="H570" s="10">
        <v>-9.4000000000000004E-3</v>
      </c>
    </row>
    <row r="571" spans="2:8" x14ac:dyDescent="0.35">
      <c r="B571" s="8" t="s">
        <v>222</v>
      </c>
      <c r="C571" s="9">
        <v>4</v>
      </c>
      <c r="D571" s="9">
        <v>4</v>
      </c>
      <c r="E571" s="9">
        <v>11484000000</v>
      </c>
      <c r="F571" s="9">
        <v>1</v>
      </c>
      <c r="G571" s="9">
        <v>8.0999999999999996E-3</v>
      </c>
      <c r="H571" s="9">
        <v>2.8199999999999999E-2</v>
      </c>
    </row>
    <row r="572" spans="2:8" x14ac:dyDescent="0.35">
      <c r="B572" s="8" t="s">
        <v>223</v>
      </c>
      <c r="C572" s="10">
        <v>3</v>
      </c>
      <c r="D572" s="10">
        <v>3</v>
      </c>
      <c r="E572" s="10">
        <v>7637845000</v>
      </c>
      <c r="F572" s="10">
        <v>2</v>
      </c>
      <c r="G572" s="10">
        <v>-0.1157</v>
      </c>
      <c r="H572" s="10">
        <v>-0.48330000000000001</v>
      </c>
    </row>
    <row r="573" spans="2:8" x14ac:dyDescent="0.35">
      <c r="B573" s="8" t="s">
        <v>224</v>
      </c>
      <c r="C573" s="9">
        <v>5</v>
      </c>
      <c r="D573" s="9">
        <v>5</v>
      </c>
      <c r="E573" s="9">
        <v>4265831970</v>
      </c>
      <c r="F573" s="9">
        <v>3</v>
      </c>
      <c r="G573" s="9">
        <v>-2.3E-3</v>
      </c>
      <c r="H573" s="9">
        <v>-1.2800000000000001E-2</v>
      </c>
    </row>
    <row r="574" spans="2:8" x14ac:dyDescent="0.35">
      <c r="B574" s="8" t="s">
        <v>225</v>
      </c>
      <c r="C574" s="10">
        <v>7</v>
      </c>
      <c r="D574" s="10">
        <v>8</v>
      </c>
      <c r="E574" s="10">
        <v>41990000000</v>
      </c>
      <c r="F574" s="10">
        <v>3</v>
      </c>
      <c r="G574" s="10">
        <v>5.8999999999999999E-3</v>
      </c>
      <c r="H574" s="10">
        <v>4.5699999999999998E-2</v>
      </c>
    </row>
    <row r="575" spans="2:8" x14ac:dyDescent="0.35">
      <c r="B575" s="8" t="s">
        <v>226</v>
      </c>
      <c r="C575" s="9">
        <v>4</v>
      </c>
      <c r="D575" s="9">
        <v>6</v>
      </c>
      <c r="E575" s="9">
        <v>5128000000</v>
      </c>
      <c r="F575" s="9">
        <v>2</v>
      </c>
      <c r="G575" s="9">
        <v>4.4999999999999997E-3</v>
      </c>
      <c r="H575" s="9">
        <v>2.9700000000000001E-2</v>
      </c>
    </row>
    <row r="576" spans="2:8" x14ac:dyDescent="0.35">
      <c r="B576" s="8" t="s">
        <v>227</v>
      </c>
      <c r="C576" s="10">
        <v>5</v>
      </c>
      <c r="D576" s="10">
        <v>7</v>
      </c>
      <c r="E576" s="10">
        <v>47698000000</v>
      </c>
      <c r="F576" s="10">
        <v>3</v>
      </c>
      <c r="G576" s="10">
        <v>2.1700000000000001E-2</v>
      </c>
      <c r="H576" s="10">
        <v>0.1366</v>
      </c>
    </row>
    <row r="577" spans="2:8" x14ac:dyDescent="0.35">
      <c r="B577" s="8" t="s">
        <v>228</v>
      </c>
      <c r="C577" s="9">
        <v>2</v>
      </c>
      <c r="D577" s="9">
        <v>5</v>
      </c>
      <c r="E577" s="9">
        <v>2701000000</v>
      </c>
      <c r="F577" s="9">
        <v>3</v>
      </c>
      <c r="G577" s="9">
        <v>9.0300000000000005E-2</v>
      </c>
      <c r="H577" s="9">
        <v>0.17380000000000001</v>
      </c>
    </row>
    <row r="578" spans="2:8" x14ac:dyDescent="0.35">
      <c r="B578" s="8" t="s">
        <v>229</v>
      </c>
      <c r="C578" s="10">
        <v>9</v>
      </c>
      <c r="D578" s="10">
        <v>10</v>
      </c>
      <c r="E578" s="10">
        <v>107000000000</v>
      </c>
      <c r="F578" s="10">
        <v>6</v>
      </c>
      <c r="G578" s="10">
        <v>1.66E-2</v>
      </c>
      <c r="H578" s="10">
        <v>0.1128</v>
      </c>
    </row>
    <row r="579" spans="2:8" x14ac:dyDescent="0.35">
      <c r="B579" s="8" t="s">
        <v>230</v>
      </c>
      <c r="C579" s="9">
        <v>3</v>
      </c>
      <c r="D579" s="9">
        <v>5</v>
      </c>
      <c r="E579" s="9">
        <v>13115000000</v>
      </c>
      <c r="F579" s="9">
        <v>3</v>
      </c>
      <c r="G579" s="9">
        <v>3.7000000000000002E-3</v>
      </c>
      <c r="H579" s="9">
        <v>3.1800000000000002E-2</v>
      </c>
    </row>
    <row r="580" spans="2:8" x14ac:dyDescent="0.35">
      <c r="B580" s="8" t="s">
        <v>231</v>
      </c>
      <c r="C580" s="10">
        <v>5</v>
      </c>
      <c r="D580" s="10">
        <v>11</v>
      </c>
      <c r="E580" s="10">
        <v>37744000000</v>
      </c>
      <c r="F580" s="10">
        <v>2</v>
      </c>
      <c r="G580" s="10">
        <v>1.5900000000000001E-2</v>
      </c>
      <c r="H580" s="10">
        <v>8.3799999999999999E-2</v>
      </c>
    </row>
    <row r="581" spans="2:8" x14ac:dyDescent="0.35">
      <c r="B581" s="8" t="s">
        <v>232</v>
      </c>
      <c r="C581" s="9">
        <v>4</v>
      </c>
      <c r="D581" s="9">
        <v>6</v>
      </c>
      <c r="E581" s="9">
        <v>11679000000</v>
      </c>
      <c r="F581" s="9">
        <v>2</v>
      </c>
      <c r="G581" s="9">
        <v>1.4999999999999999E-2</v>
      </c>
      <c r="H581" s="9">
        <v>7.4099999999999999E-2</v>
      </c>
    </row>
    <row r="582" spans="2:8" x14ac:dyDescent="0.35">
      <c r="B582" s="8" t="s">
        <v>233</v>
      </c>
      <c r="C582" s="10">
        <v>5</v>
      </c>
      <c r="D582" s="10">
        <v>5</v>
      </c>
      <c r="E582" s="10">
        <v>55708000000</v>
      </c>
      <c r="F582" s="10">
        <v>2</v>
      </c>
      <c r="G582" s="10">
        <v>4.9700000000000001E-2</v>
      </c>
      <c r="H582" s="10">
        <v>0.25390000000000001</v>
      </c>
    </row>
    <row r="583" spans="2:8" x14ac:dyDescent="0.35">
      <c r="B583" s="8" t="s">
        <v>234</v>
      </c>
      <c r="C583" s="9">
        <v>3</v>
      </c>
      <c r="D583" s="9">
        <v>3</v>
      </c>
      <c r="E583" s="9">
        <v>1183664000</v>
      </c>
      <c r="F583" s="9">
        <v>3</v>
      </c>
      <c r="G583" s="9">
        <v>2.2700000000000001E-2</v>
      </c>
      <c r="H583" s="9">
        <v>7.8600000000000003E-2</v>
      </c>
    </row>
    <row r="584" spans="2:8" x14ac:dyDescent="0.35">
      <c r="B584" s="8" t="s">
        <v>235</v>
      </c>
      <c r="C584" s="10">
        <v>6</v>
      </c>
      <c r="D584" s="10">
        <v>5</v>
      </c>
      <c r="E584" s="10">
        <v>2240918000</v>
      </c>
      <c r="F584" s="10">
        <v>2</v>
      </c>
      <c r="G584" s="10">
        <v>8.0000000000000004E-4</v>
      </c>
      <c r="H584" s="10">
        <v>3.8E-3</v>
      </c>
    </row>
    <row r="585" spans="2:8" x14ac:dyDescent="0.35">
      <c r="B585" s="8" t="s">
        <v>236</v>
      </c>
      <c r="C585" s="9">
        <v>5</v>
      </c>
      <c r="D585" s="9">
        <v>5</v>
      </c>
      <c r="E585" s="9">
        <v>24444000000</v>
      </c>
      <c r="F585" s="9">
        <v>3</v>
      </c>
      <c r="G585" s="9">
        <v>3.04E-2</v>
      </c>
      <c r="H585" s="9">
        <v>0.20430000000000001</v>
      </c>
    </row>
    <row r="586" spans="2:8" x14ac:dyDescent="0.35">
      <c r="B586" s="8" t="s">
        <v>237</v>
      </c>
      <c r="C586" s="10">
        <v>4</v>
      </c>
      <c r="D586" s="10">
        <v>5</v>
      </c>
      <c r="E586" s="10">
        <v>721000000</v>
      </c>
      <c r="F586" s="10">
        <v>2</v>
      </c>
      <c r="G586" s="10">
        <v>-2.1700000000000001E-2</v>
      </c>
      <c r="H586" s="10">
        <v>-0.114</v>
      </c>
    </row>
    <row r="587" spans="2:8" x14ac:dyDescent="0.35">
      <c r="B587" s="8" t="s">
        <v>238</v>
      </c>
      <c r="C587" s="9">
        <v>3</v>
      </c>
      <c r="D587" s="9">
        <v>5</v>
      </c>
      <c r="E587" s="9">
        <v>7125000000</v>
      </c>
      <c r="F587" s="9">
        <v>2</v>
      </c>
      <c r="G587" s="9">
        <v>8.9999999999999998E-4</v>
      </c>
      <c r="H587" s="9">
        <v>6.7000000000000002E-3</v>
      </c>
    </row>
    <row r="588" spans="2:8" x14ac:dyDescent="0.35">
      <c r="B588" s="8" t="s">
        <v>239</v>
      </c>
      <c r="C588" s="10">
        <v>3</v>
      </c>
      <c r="D588" s="10">
        <v>3</v>
      </c>
      <c r="E588" s="10">
        <v>8267000000</v>
      </c>
      <c r="F588" s="10">
        <v>2</v>
      </c>
      <c r="G588" s="10">
        <v>3.0999999999999999E-3</v>
      </c>
      <c r="H588" s="10">
        <v>3.8600000000000002E-2</v>
      </c>
    </row>
    <row r="589" spans="2:8" x14ac:dyDescent="0.35">
      <c r="B589" s="8" t="s">
        <v>240</v>
      </c>
      <c r="C589" s="9">
        <v>5</v>
      </c>
      <c r="D589" s="9">
        <v>12</v>
      </c>
      <c r="E589" s="9">
        <v>208954000000</v>
      </c>
      <c r="F589" s="9">
        <v>3</v>
      </c>
      <c r="G589" s="9">
        <v>2.7199999999999998E-2</v>
      </c>
      <c r="H589" s="9">
        <v>0.15129999999999999</v>
      </c>
    </row>
    <row r="590" spans="2:8" x14ac:dyDescent="0.35">
      <c r="B590" s="8" t="s">
        <v>241</v>
      </c>
      <c r="C590" s="10">
        <v>3</v>
      </c>
      <c r="D590" s="10">
        <v>5</v>
      </c>
      <c r="E590" s="10">
        <v>700000000</v>
      </c>
      <c r="F590" s="10">
        <v>2</v>
      </c>
      <c r="G590" s="10">
        <v>1.4500000000000001E-2</v>
      </c>
      <c r="H590" s="10">
        <v>0.1144</v>
      </c>
    </row>
    <row r="591" spans="2:8" x14ac:dyDescent="0.35">
      <c r="B591" s="8" t="s">
        <v>242</v>
      </c>
      <c r="C591" s="9">
        <v>8</v>
      </c>
      <c r="D591" s="9">
        <v>9</v>
      </c>
      <c r="E591" s="9">
        <v>35331000000</v>
      </c>
      <c r="F591" s="9">
        <v>3</v>
      </c>
      <c r="G591" s="9">
        <v>-3.61E-2</v>
      </c>
      <c r="H591" s="9">
        <v>-0.37580000000000002</v>
      </c>
    </row>
    <row r="592" spans="2:8" x14ac:dyDescent="0.35">
      <c r="B592" s="8" t="s">
        <v>243</v>
      </c>
      <c r="C592" s="10">
        <v>4</v>
      </c>
      <c r="D592" s="10">
        <v>3</v>
      </c>
      <c r="E592" s="10">
        <v>1035000000</v>
      </c>
      <c r="F592" s="10">
        <v>2</v>
      </c>
      <c r="G592" s="10">
        <v>4.4000000000000003E-3</v>
      </c>
      <c r="H592" s="10">
        <v>1.66E-2</v>
      </c>
    </row>
    <row r="593" spans="2:8" x14ac:dyDescent="0.35">
      <c r="B593" s="8" t="s">
        <v>244</v>
      </c>
      <c r="C593" s="9">
        <v>4</v>
      </c>
      <c r="D593" s="9">
        <v>5</v>
      </c>
      <c r="E593" s="9">
        <v>1046134975</v>
      </c>
      <c r="F593" s="9">
        <v>2</v>
      </c>
      <c r="G593" s="9">
        <v>2.41E-2</v>
      </c>
      <c r="H593" s="9">
        <v>8.6999999999999994E-2</v>
      </c>
    </row>
    <row r="594" spans="2:8" x14ac:dyDescent="0.35">
      <c r="B594" s="8" t="s">
        <v>245</v>
      </c>
      <c r="C594" s="10">
        <v>5</v>
      </c>
      <c r="D594" s="10">
        <v>10</v>
      </c>
      <c r="E594" s="10">
        <v>249480000000</v>
      </c>
      <c r="F594" s="10">
        <v>6</v>
      </c>
      <c r="G594" s="10">
        <v>3.8E-3</v>
      </c>
      <c r="H594" s="10">
        <v>2.8199999999999999E-2</v>
      </c>
    </row>
    <row r="595" spans="2:8" x14ac:dyDescent="0.35">
      <c r="B595" s="8" t="s">
        <v>246</v>
      </c>
      <c r="C595" s="9">
        <v>10</v>
      </c>
      <c r="D595" s="9">
        <v>10</v>
      </c>
      <c r="E595" s="9">
        <v>342079000000</v>
      </c>
      <c r="F595" s="9">
        <v>6</v>
      </c>
      <c r="G595" s="9">
        <v>1.2699999999999999E-2</v>
      </c>
      <c r="H595" s="9">
        <v>9.2399999999999996E-2</v>
      </c>
    </row>
    <row r="596" spans="2:8" x14ac:dyDescent="0.35">
      <c r="B596" s="8" t="s">
        <v>247</v>
      </c>
      <c r="C596" s="10">
        <v>6</v>
      </c>
      <c r="D596" s="10">
        <v>6</v>
      </c>
      <c r="E596" s="10">
        <v>68057000000</v>
      </c>
      <c r="F596" s="10">
        <v>3</v>
      </c>
      <c r="G596" s="10">
        <v>4.7999999999999996E-3</v>
      </c>
      <c r="H596" s="10">
        <v>7.3099999999999998E-2</v>
      </c>
    </row>
    <row r="597" spans="2:8" x14ac:dyDescent="0.35">
      <c r="B597" s="8" t="s">
        <v>248</v>
      </c>
      <c r="C597" s="9">
        <v>3</v>
      </c>
      <c r="D597" s="9">
        <v>3</v>
      </c>
      <c r="E597" s="9">
        <v>1078422510</v>
      </c>
      <c r="F597" s="9">
        <v>2</v>
      </c>
      <c r="G597" s="9">
        <v>3.0000000000000001E-3</v>
      </c>
      <c r="H597" s="9">
        <v>1.54E-2</v>
      </c>
    </row>
    <row r="598" spans="2:8" x14ac:dyDescent="0.35">
      <c r="B598" s="8" t="s">
        <v>249</v>
      </c>
      <c r="C598" s="10">
        <v>8</v>
      </c>
      <c r="D598" s="10">
        <v>8</v>
      </c>
      <c r="E598" s="10">
        <v>83900000</v>
      </c>
      <c r="F598" s="10">
        <v>4</v>
      </c>
      <c r="G598" s="10">
        <v>5.1000000000000004E-3</v>
      </c>
      <c r="H598" s="10">
        <v>2.29E-2</v>
      </c>
    </row>
    <row r="599" spans="2:8" x14ac:dyDescent="0.35">
      <c r="B599" s="8" t="s">
        <v>250</v>
      </c>
      <c r="C599" s="9">
        <v>2</v>
      </c>
      <c r="D599" s="9">
        <v>2</v>
      </c>
      <c r="E599" s="9">
        <v>3383000000</v>
      </c>
      <c r="F599" s="9">
        <v>2</v>
      </c>
      <c r="G599" s="9">
        <v>-4.5900000000000003E-2</v>
      </c>
      <c r="H599" s="9">
        <v>-0.32250000000000001</v>
      </c>
    </row>
    <row r="600" spans="2:8" x14ac:dyDescent="0.35">
      <c r="B600" s="8" t="s">
        <v>251</v>
      </c>
      <c r="C600" s="10">
        <v>7</v>
      </c>
      <c r="D600" s="10">
        <v>5</v>
      </c>
      <c r="E600" s="10">
        <v>6785000000</v>
      </c>
      <c r="F600" s="10">
        <v>2</v>
      </c>
      <c r="G600" s="10">
        <v>4.0899999999999999E-2</v>
      </c>
      <c r="H600" s="10">
        <v>0.1106</v>
      </c>
    </row>
    <row r="601" spans="2:8" x14ac:dyDescent="0.35">
      <c r="B601" s="8" t="s">
        <v>252</v>
      </c>
      <c r="C601" s="9">
        <v>3</v>
      </c>
      <c r="D601" s="9">
        <v>3</v>
      </c>
      <c r="E601" s="9">
        <v>817000000</v>
      </c>
      <c r="F601" s="9">
        <v>2</v>
      </c>
      <c r="G601" s="9">
        <v>2.8E-3</v>
      </c>
      <c r="H601" s="9">
        <v>1.5900000000000001E-2</v>
      </c>
    </row>
    <row r="602" spans="2:8" x14ac:dyDescent="0.35">
      <c r="B602" s="8" t="s">
        <v>253</v>
      </c>
      <c r="C602" s="10">
        <v>5</v>
      </c>
      <c r="D602" s="10">
        <v>7</v>
      </c>
      <c r="E602" s="10">
        <v>36400000000</v>
      </c>
      <c r="F602" s="10">
        <v>3</v>
      </c>
      <c r="G602" s="10">
        <v>1.2800000000000001E-2</v>
      </c>
      <c r="H602" s="10">
        <v>0.1409</v>
      </c>
    </row>
    <row r="603" spans="2:8" x14ac:dyDescent="0.35">
      <c r="B603" s="8" t="s">
        <v>254</v>
      </c>
      <c r="C603" s="9" t="s">
        <v>4</v>
      </c>
      <c r="D603" s="9" t="s">
        <v>4</v>
      </c>
      <c r="E603" s="9">
        <v>46838000000</v>
      </c>
      <c r="F603" s="9">
        <v>3</v>
      </c>
      <c r="G603" s="9">
        <v>1.8599999999999998E-2</v>
      </c>
      <c r="H603" s="9">
        <v>0.1565</v>
      </c>
    </row>
    <row r="604" spans="2:8" x14ac:dyDescent="0.35">
      <c r="B604" s="8" t="s">
        <v>255</v>
      </c>
      <c r="C604" s="10">
        <v>6</v>
      </c>
      <c r="D604" s="10">
        <v>6</v>
      </c>
      <c r="E604" s="10">
        <v>4500000000</v>
      </c>
      <c r="F604" s="10">
        <v>3</v>
      </c>
      <c r="G604" s="10">
        <v>-2.0400000000000001E-2</v>
      </c>
      <c r="H604" s="10">
        <v>-9.5899999999999999E-2</v>
      </c>
    </row>
    <row r="605" spans="2:8" x14ac:dyDescent="0.35">
      <c r="B605" s="8" t="s">
        <v>256</v>
      </c>
      <c r="C605" s="9">
        <v>2</v>
      </c>
      <c r="D605" s="9">
        <v>4</v>
      </c>
      <c r="E605" s="9">
        <v>1733309000</v>
      </c>
      <c r="F605" s="9">
        <v>1</v>
      </c>
      <c r="G605" s="9">
        <v>7.6E-3</v>
      </c>
      <c r="H605" s="9">
        <v>5.33E-2</v>
      </c>
    </row>
    <row r="606" spans="2:8" x14ac:dyDescent="0.35">
      <c r="B606" s="8" t="s">
        <v>257</v>
      </c>
      <c r="C606" s="10">
        <v>3</v>
      </c>
      <c r="D606" s="10">
        <v>3</v>
      </c>
      <c r="E606" s="10">
        <v>1440156593</v>
      </c>
      <c r="F606" s="10">
        <v>2</v>
      </c>
      <c r="G606" s="10">
        <v>4.5999999999999999E-3</v>
      </c>
      <c r="H606" s="10">
        <v>2.3099999999999999E-2</v>
      </c>
    </row>
    <row r="607" spans="2:8" x14ac:dyDescent="0.35">
      <c r="B607" s="8" t="s">
        <v>258</v>
      </c>
      <c r="C607" s="9">
        <v>6</v>
      </c>
      <c r="D607" s="9">
        <v>8</v>
      </c>
      <c r="E607" s="9">
        <v>145299000000</v>
      </c>
      <c r="F607" s="9">
        <v>3</v>
      </c>
      <c r="G607" s="9">
        <v>7.1999999999999998E-3</v>
      </c>
      <c r="H607" s="9">
        <v>4.7699999999999999E-2</v>
      </c>
    </row>
    <row r="608" spans="2:8" x14ac:dyDescent="0.35">
      <c r="B608" s="8" t="s">
        <v>259</v>
      </c>
      <c r="C608" s="10">
        <v>6</v>
      </c>
      <c r="D608" s="10">
        <v>8</v>
      </c>
      <c r="E608" s="10">
        <v>65380000000</v>
      </c>
      <c r="F608" s="10">
        <v>3</v>
      </c>
      <c r="G608" s="10">
        <v>7.4000000000000003E-3</v>
      </c>
      <c r="H608" s="10">
        <v>4.7699999999999999E-2</v>
      </c>
    </row>
    <row r="609" spans="2:8" x14ac:dyDescent="0.35">
      <c r="B609" s="8" t="s">
        <v>260</v>
      </c>
      <c r="C609" s="9">
        <v>7</v>
      </c>
      <c r="D609" s="9">
        <v>9</v>
      </c>
      <c r="E609" s="9">
        <v>16471000000</v>
      </c>
      <c r="F609" s="9">
        <v>4</v>
      </c>
      <c r="G609" s="9">
        <v>4.0000000000000001E-3</v>
      </c>
      <c r="H609" s="9">
        <v>2.4400000000000002E-2</v>
      </c>
    </row>
    <row r="610" spans="2:8" x14ac:dyDescent="0.35">
      <c r="B610" s="8" t="s">
        <v>261</v>
      </c>
      <c r="C610" s="10">
        <v>3</v>
      </c>
      <c r="D610" s="10">
        <v>6</v>
      </c>
      <c r="E610" s="10">
        <v>12600000000</v>
      </c>
      <c r="F610" s="10">
        <v>2</v>
      </c>
      <c r="G610" s="10">
        <v>2.8999999999999998E-3</v>
      </c>
      <c r="H610" s="10">
        <v>1.95E-2</v>
      </c>
    </row>
    <row r="611" spans="2:8" x14ac:dyDescent="0.35">
      <c r="B611" s="8" t="s">
        <v>262</v>
      </c>
      <c r="C611" s="9">
        <v>5</v>
      </c>
      <c r="D611" s="9">
        <v>5</v>
      </c>
      <c r="E611" s="9">
        <v>68057000000</v>
      </c>
      <c r="F611" s="9">
        <v>3</v>
      </c>
      <c r="G611" s="9">
        <v>9.5999999999999992E-3</v>
      </c>
      <c r="H611" s="9">
        <v>5.7299999999999997E-2</v>
      </c>
    </row>
    <row r="612" spans="2:8" x14ac:dyDescent="0.35">
      <c r="B612" s="8" t="s">
        <v>263</v>
      </c>
      <c r="C612" s="10">
        <v>3</v>
      </c>
      <c r="D612" s="10">
        <v>5</v>
      </c>
      <c r="E612" s="10">
        <v>5428384000</v>
      </c>
      <c r="F612" s="10">
        <v>2</v>
      </c>
      <c r="G612" s="10">
        <v>-8.8999999999999999E-3</v>
      </c>
      <c r="H612" s="10">
        <v>-8.9599999999999999E-2</v>
      </c>
    </row>
    <row r="613" spans="2:8" x14ac:dyDescent="0.35">
      <c r="B613" s="8" t="s">
        <v>264</v>
      </c>
      <c r="C613" s="9">
        <v>4</v>
      </c>
      <c r="D613" s="9">
        <v>5</v>
      </c>
      <c r="E613" s="9">
        <v>254232119</v>
      </c>
      <c r="F613" s="9">
        <v>2</v>
      </c>
      <c r="G613" s="9">
        <v>1.4E-3</v>
      </c>
      <c r="H613" s="9">
        <v>3.5000000000000001E-3</v>
      </c>
    </row>
    <row r="614" spans="2:8" x14ac:dyDescent="0.35">
      <c r="B614" s="8" t="s">
        <v>265</v>
      </c>
      <c r="C614" s="10">
        <v>4</v>
      </c>
      <c r="D614" s="10">
        <v>4</v>
      </c>
      <c r="E614" s="10">
        <v>6595000000</v>
      </c>
      <c r="F614" s="10">
        <v>2</v>
      </c>
      <c r="G614" s="10">
        <v>3.8999999999999998E-3</v>
      </c>
      <c r="H614" s="10">
        <v>1.3299999999999999E-2</v>
      </c>
    </row>
    <row r="615" spans="2:8" x14ac:dyDescent="0.35">
      <c r="B615" s="8" t="s">
        <v>266</v>
      </c>
      <c r="C615" s="9">
        <v>5</v>
      </c>
      <c r="D615" s="9">
        <v>4</v>
      </c>
      <c r="E615" s="9">
        <v>2135486000</v>
      </c>
      <c r="F615" s="9">
        <v>2</v>
      </c>
      <c r="G615" s="9">
        <v>-0.1013</v>
      </c>
      <c r="H615" s="9">
        <v>-0.1807</v>
      </c>
    </row>
    <row r="616" spans="2:8" x14ac:dyDescent="0.35">
      <c r="B616" s="8" t="s">
        <v>267</v>
      </c>
      <c r="C616" s="10">
        <v>5</v>
      </c>
      <c r="D616" s="10">
        <v>5</v>
      </c>
      <c r="E616" s="10">
        <v>2642449633</v>
      </c>
      <c r="F616" s="10">
        <v>3</v>
      </c>
      <c r="G616" s="10">
        <v>8.0000000000000004E-4</v>
      </c>
      <c r="H616" s="10">
        <v>5.3E-3</v>
      </c>
    </row>
    <row r="617" spans="2:8" x14ac:dyDescent="0.35">
      <c r="B617" s="8" t="s">
        <v>268</v>
      </c>
      <c r="C617" s="9">
        <v>6</v>
      </c>
      <c r="D617" s="9">
        <v>7</v>
      </c>
      <c r="E617" s="9">
        <v>15590000000</v>
      </c>
      <c r="F617" s="9">
        <v>3</v>
      </c>
      <c r="G617" s="9">
        <v>6.9999999999999999E-4</v>
      </c>
      <c r="H617" s="9">
        <v>5.1000000000000004E-3</v>
      </c>
    </row>
    <row r="618" spans="2:8" x14ac:dyDescent="0.35">
      <c r="B618" s="8" t="s">
        <v>269</v>
      </c>
      <c r="C618" s="10">
        <v>4</v>
      </c>
      <c r="D618" s="10">
        <v>6</v>
      </c>
      <c r="E618" s="10">
        <v>1610000000</v>
      </c>
      <c r="F618" s="10">
        <v>2</v>
      </c>
      <c r="G618" s="10">
        <v>2.3E-3</v>
      </c>
      <c r="H618" s="10">
        <v>1.1299999999999999E-2</v>
      </c>
    </row>
    <row r="619" spans="2:8" x14ac:dyDescent="0.35">
      <c r="B619" s="8" t="s">
        <v>270</v>
      </c>
      <c r="C619" s="9">
        <v>5</v>
      </c>
      <c r="D619" s="9">
        <v>7</v>
      </c>
      <c r="E619" s="9">
        <v>29250000000</v>
      </c>
      <c r="F619" s="9">
        <v>3</v>
      </c>
      <c r="G619" s="9">
        <v>2.8199999999999999E-2</v>
      </c>
      <c r="H619" s="9">
        <v>0.17829999999999999</v>
      </c>
    </row>
    <row r="620" spans="2:8" x14ac:dyDescent="0.35">
      <c r="B620" s="8" t="s">
        <v>271</v>
      </c>
      <c r="C620" s="10">
        <v>3</v>
      </c>
      <c r="D620" s="10">
        <v>3</v>
      </c>
      <c r="E620" s="10">
        <v>6889000</v>
      </c>
      <c r="F620" s="10">
        <v>3</v>
      </c>
      <c r="G620" s="10">
        <v>3.9E-2</v>
      </c>
      <c r="H620" s="10">
        <v>7.5600000000000001E-2</v>
      </c>
    </row>
    <row r="621" spans="2:8" x14ac:dyDescent="0.35">
      <c r="B621" s="8" t="s">
        <v>272</v>
      </c>
      <c r="C621" s="9">
        <v>8</v>
      </c>
      <c r="D621" s="9">
        <v>10</v>
      </c>
      <c r="E621" s="9">
        <v>115300000000</v>
      </c>
      <c r="F621" s="9">
        <v>5</v>
      </c>
      <c r="G621" s="9">
        <v>1.09E-2</v>
      </c>
      <c r="H621" s="9">
        <v>7.3099999999999998E-2</v>
      </c>
    </row>
    <row r="622" spans="2:8" x14ac:dyDescent="0.35">
      <c r="B622" s="8" t="s">
        <v>273</v>
      </c>
      <c r="C622" s="10">
        <v>3</v>
      </c>
      <c r="D622" s="10">
        <v>4</v>
      </c>
      <c r="E622" s="10">
        <v>2461000000</v>
      </c>
      <c r="F622" s="10">
        <v>3</v>
      </c>
      <c r="G622" s="10">
        <v>4.0000000000000001E-3</v>
      </c>
      <c r="H622" s="10">
        <v>3.5900000000000001E-2</v>
      </c>
    </row>
    <row r="623" spans="2:8" x14ac:dyDescent="0.35">
      <c r="B623" s="8" t="s">
        <v>274</v>
      </c>
      <c r="C623" s="9">
        <v>6</v>
      </c>
      <c r="D623" s="9">
        <v>11</v>
      </c>
      <c r="E623" s="9">
        <v>16080000000</v>
      </c>
      <c r="F623" s="9">
        <v>3</v>
      </c>
      <c r="G623" s="9">
        <v>1.4500000000000001E-2</v>
      </c>
      <c r="H623" s="9">
        <v>7.2499999999999995E-2</v>
      </c>
    </row>
    <row r="624" spans="2:8" x14ac:dyDescent="0.35">
      <c r="B624" s="8" t="s">
        <v>275</v>
      </c>
      <c r="C624" s="10">
        <v>4</v>
      </c>
      <c r="D624" s="10">
        <v>6</v>
      </c>
      <c r="E624" s="10">
        <v>6267000000</v>
      </c>
      <c r="F624" s="10">
        <v>2</v>
      </c>
      <c r="G624" s="10">
        <v>1.43E-2</v>
      </c>
      <c r="H624" s="10">
        <v>7.5499999999999998E-2</v>
      </c>
    </row>
    <row r="625" spans="2:10" x14ac:dyDescent="0.35">
      <c r="B625" s="8" t="s">
        <v>276</v>
      </c>
      <c r="C625" s="9">
        <v>5</v>
      </c>
      <c r="D625" s="9">
        <v>5</v>
      </c>
      <c r="E625" s="9">
        <v>54752000000</v>
      </c>
      <c r="F625" s="9">
        <v>2</v>
      </c>
      <c r="G625" s="9">
        <v>5.0000000000000001E-3</v>
      </c>
      <c r="H625" s="9">
        <v>2.5899999999999999E-2</v>
      </c>
    </row>
    <row r="626" spans="2:10" x14ac:dyDescent="0.35">
      <c r="B626" s="8" t="s">
        <v>277</v>
      </c>
      <c r="C626" s="10">
        <v>3</v>
      </c>
      <c r="D626" s="10">
        <v>3</v>
      </c>
      <c r="E626" s="10">
        <v>610261000</v>
      </c>
      <c r="F626" s="10">
        <v>3</v>
      </c>
      <c r="G626" s="10">
        <v>9.9000000000000008E-3</v>
      </c>
      <c r="H626" s="10">
        <v>3.3700000000000001E-2</v>
      </c>
    </row>
    <row r="627" spans="2:10" x14ac:dyDescent="0.35">
      <c r="B627" s="8" t="s">
        <v>278</v>
      </c>
      <c r="C627" s="9">
        <v>6</v>
      </c>
      <c r="D627" s="9">
        <v>5</v>
      </c>
      <c r="E627" s="9">
        <v>745685000</v>
      </c>
      <c r="F627" s="9">
        <v>2</v>
      </c>
      <c r="G627" s="9">
        <v>1.1000000000000001E-3</v>
      </c>
      <c r="H627" s="9">
        <v>4.5999999999999999E-3</v>
      </c>
    </row>
    <row r="628" spans="2:10" x14ac:dyDescent="0.35">
      <c r="B628" s="8" t="s">
        <v>279</v>
      </c>
      <c r="C628" s="10">
        <v>5</v>
      </c>
      <c r="D628" s="10">
        <v>5</v>
      </c>
      <c r="E628" s="10">
        <v>4314000000</v>
      </c>
      <c r="F628" s="10">
        <v>3</v>
      </c>
      <c r="G628" s="10">
        <v>8.5000000000000006E-3</v>
      </c>
      <c r="H628" s="10">
        <v>4.4400000000000002E-2</v>
      </c>
    </row>
    <row r="629" spans="2:10" ht="10" customHeight="1" x14ac:dyDescent="0.35"/>
    <row r="631" spans="2:10" x14ac:dyDescent="0.35">
      <c r="B631" s="12" t="s">
        <v>372</v>
      </c>
    </row>
    <row r="632" spans="2:10" ht="5.15" customHeight="1" x14ac:dyDescent="0.35"/>
    <row r="633" spans="2:10" x14ac:dyDescent="0.35">
      <c r="B633" s="7" t="s">
        <v>4</v>
      </c>
      <c r="C633" s="8" t="s">
        <v>283</v>
      </c>
      <c r="D633" s="8" t="s">
        <v>284</v>
      </c>
      <c r="E633" s="8" t="s">
        <v>285</v>
      </c>
      <c r="F633" s="8" t="s">
        <v>286</v>
      </c>
      <c r="G633" s="8" t="s">
        <v>287</v>
      </c>
      <c r="H633" s="8" t="s">
        <v>288</v>
      </c>
      <c r="I633" s="8" t="s">
        <v>289</v>
      </c>
      <c r="J633" s="8" t="s">
        <v>290</v>
      </c>
    </row>
    <row r="634" spans="2:10" x14ac:dyDescent="0.35">
      <c r="B634" s="8" t="s">
        <v>14</v>
      </c>
      <c r="C634" s="9">
        <v>4.4767441860465116</v>
      </c>
      <c r="D634" s="9">
        <v>4</v>
      </c>
      <c r="E634" s="9" t="s">
        <v>4</v>
      </c>
      <c r="F634" s="9">
        <v>10</v>
      </c>
      <c r="G634" s="9">
        <v>1.8597745811519084</v>
      </c>
      <c r="H634" s="9">
        <v>-0.14678237296806351</v>
      </c>
      <c r="I634" s="9">
        <v>0.5495771027506593</v>
      </c>
      <c r="J634" s="9">
        <v>258</v>
      </c>
    </row>
    <row r="635" spans="2:10" x14ac:dyDescent="0.35">
      <c r="B635" s="8" t="s">
        <v>15</v>
      </c>
      <c r="C635" s="10">
        <v>5.6356589147286824</v>
      </c>
      <c r="D635" s="10">
        <v>5</v>
      </c>
      <c r="E635" s="10" t="s">
        <v>4</v>
      </c>
      <c r="F635" s="10">
        <v>12</v>
      </c>
      <c r="G635" s="10">
        <v>2.5040679600955555</v>
      </c>
      <c r="H635" s="10">
        <v>-2.7049652202386643E-2</v>
      </c>
      <c r="I635" s="10">
        <v>0.63185605345352192</v>
      </c>
      <c r="J635" s="10">
        <v>258</v>
      </c>
    </row>
    <row r="636" spans="2:10" x14ac:dyDescent="0.35">
      <c r="B636" s="8" t="s">
        <v>6</v>
      </c>
      <c r="C636" s="9">
        <v>58512629579.034882</v>
      </c>
      <c r="D636" s="9">
        <v>9615000000</v>
      </c>
      <c r="E636" s="9">
        <v>6889000</v>
      </c>
      <c r="F636" s="9">
        <v>825000000000</v>
      </c>
      <c r="G636" s="9">
        <v>124142787476.79385</v>
      </c>
      <c r="H636" s="9">
        <v>15.339994624268108</v>
      </c>
      <c r="I636" s="9">
        <v>3.7103283940093643</v>
      </c>
      <c r="J636" s="9">
        <v>258</v>
      </c>
    </row>
    <row r="637" spans="2:10" x14ac:dyDescent="0.35">
      <c r="B637" s="8" t="s">
        <v>16</v>
      </c>
      <c r="C637" s="10">
        <v>2.6782945736434107</v>
      </c>
      <c r="D637" s="10">
        <v>3</v>
      </c>
      <c r="E637" s="10">
        <v>1</v>
      </c>
      <c r="F637" s="10">
        <v>6</v>
      </c>
      <c r="G637" s="10">
        <v>1.0082959175819444</v>
      </c>
      <c r="H637" s="10">
        <v>0.87891137858657364</v>
      </c>
      <c r="I637" s="10">
        <v>0.81670028588462507</v>
      </c>
      <c r="J637" s="10">
        <v>258</v>
      </c>
    </row>
    <row r="638" spans="2:10" x14ac:dyDescent="0.35">
      <c r="B638" s="8" t="s">
        <v>17</v>
      </c>
      <c r="C638" s="9">
        <v>9.0089147286821665E-3</v>
      </c>
      <c r="D638" s="9">
        <v>9.9000000000000008E-3</v>
      </c>
      <c r="E638" s="9">
        <v>-0.1163</v>
      </c>
      <c r="F638" s="9">
        <v>9.8199999999999996E-2</v>
      </c>
      <c r="G638" s="9">
        <v>2.4648641761416616E-2</v>
      </c>
      <c r="H638" s="9">
        <v>9.0564442374148459</v>
      </c>
      <c r="I638" s="9">
        <v>-1.2259942185349533</v>
      </c>
      <c r="J638" s="9">
        <v>258</v>
      </c>
    </row>
    <row r="639" spans="2:10" x14ac:dyDescent="0.35">
      <c r="B639" s="8" t="s">
        <v>18</v>
      </c>
      <c r="C639" s="10">
        <v>4.31705426356589E-2</v>
      </c>
      <c r="D639" s="10">
        <v>6.2E-2</v>
      </c>
      <c r="E639" s="10">
        <v>-0.74450000000000005</v>
      </c>
      <c r="F639" s="10">
        <v>0.26429999999999998</v>
      </c>
      <c r="G639" s="10">
        <v>0.13711251244962366</v>
      </c>
      <c r="H639" s="10">
        <v>12.143047047980742</v>
      </c>
      <c r="I639" s="10">
        <v>-2.9769730658723081</v>
      </c>
      <c r="J639" s="10">
        <v>258</v>
      </c>
    </row>
    <row r="640" spans="2:10" ht="10" customHeight="1" x14ac:dyDescent="0.35"/>
    <row r="642" spans="2:21" ht="15.5" x14ac:dyDescent="0.35">
      <c r="B642" s="11" t="s">
        <v>373</v>
      </c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2:21" ht="5.15" customHeight="1" x14ac:dyDescent="0.35"/>
    <row r="644" spans="2:21" x14ac:dyDescent="0.35">
      <c r="B644" s="7" t="s">
        <v>21</v>
      </c>
      <c r="C644" s="8" t="s">
        <v>14</v>
      </c>
      <c r="D644" s="8" t="s">
        <v>15</v>
      </c>
      <c r="E644" s="8" t="s">
        <v>6</v>
      </c>
      <c r="F644" s="8" t="s">
        <v>16</v>
      </c>
      <c r="G644" s="8" t="s">
        <v>17</v>
      </c>
      <c r="H644" s="8" t="s">
        <v>18</v>
      </c>
    </row>
    <row r="645" spans="2:21" x14ac:dyDescent="0.35">
      <c r="B645" s="8" t="s">
        <v>22</v>
      </c>
      <c r="C645" s="9">
        <v>-0.79404471972718682</v>
      </c>
      <c r="D645" s="9">
        <v>-0.65320068815794674</v>
      </c>
      <c r="E645" s="9">
        <v>-0.45553697261394355</v>
      </c>
      <c r="F645" s="9">
        <v>-0.67271379544020171</v>
      </c>
      <c r="G645" s="9">
        <v>-0.32898018508165178</v>
      </c>
      <c r="H645" s="9">
        <v>-0.2594259415144759</v>
      </c>
    </row>
    <row r="646" spans="2:21" x14ac:dyDescent="0.35">
      <c r="B646" s="8" t="s">
        <v>23</v>
      </c>
      <c r="C646" s="10">
        <v>-0.79404471972718682</v>
      </c>
      <c r="D646" s="10">
        <v>-0.65320068815794674</v>
      </c>
      <c r="E646" s="10">
        <v>-0.44018368436627719</v>
      </c>
      <c r="F646" s="10">
        <v>-0.67271379544020171</v>
      </c>
      <c r="G646" s="10">
        <v>-0.33303720375910822</v>
      </c>
      <c r="H646" s="10">
        <v>-0.27401250231967461</v>
      </c>
    </row>
    <row r="647" spans="2:21" x14ac:dyDescent="0.35">
      <c r="B647" s="8" t="s">
        <v>24</v>
      </c>
      <c r="C647" s="9">
        <v>-0.79404471972718682</v>
      </c>
      <c r="D647" s="9">
        <v>-0.25385050440261442</v>
      </c>
      <c r="E647" s="9">
        <v>-0.42618367650980077</v>
      </c>
      <c r="F647" s="9">
        <v>-0.67271379544020171</v>
      </c>
      <c r="G647" s="9">
        <v>-2.0646765594962244E-2</v>
      </c>
      <c r="H647" s="9">
        <v>0.33935237953893127</v>
      </c>
    </row>
    <row r="648" spans="2:21" x14ac:dyDescent="0.35">
      <c r="B648" s="8" t="s">
        <v>25</v>
      </c>
      <c r="C648" s="10">
        <v>0.28135442824979062</v>
      </c>
      <c r="D648" s="10">
        <v>-0.65320068815794674</v>
      </c>
      <c r="E648" s="10">
        <v>1.5946103228749378</v>
      </c>
      <c r="F648" s="10">
        <v>0.31905854298021014</v>
      </c>
      <c r="G648" s="10">
        <v>0.90841051154256258</v>
      </c>
      <c r="H648" s="10">
        <v>1.2794562234339883</v>
      </c>
    </row>
    <row r="649" spans="2:21" x14ac:dyDescent="0.35">
      <c r="B649" s="8" t="s">
        <v>26</v>
      </c>
      <c r="C649" s="9">
        <v>-0.79404471972718682</v>
      </c>
      <c r="D649" s="9">
        <v>-0.25385050440261442</v>
      </c>
      <c r="E649" s="9">
        <v>-0.45700032084135433</v>
      </c>
      <c r="F649" s="9">
        <v>-1.6644861338606134</v>
      </c>
      <c r="G649" s="9">
        <v>-1.2742655369290026</v>
      </c>
      <c r="H649" s="9">
        <v>-1.3198689120524225</v>
      </c>
    </row>
    <row r="650" spans="2:21" x14ac:dyDescent="0.35">
      <c r="B650" s="8" t="s">
        <v>27</v>
      </c>
      <c r="C650" s="10">
        <v>-1.3317442937156756</v>
      </c>
      <c r="D650" s="10">
        <v>-1.4519010556686112</v>
      </c>
      <c r="E650" s="10">
        <v>-6.8706834071558384E-3</v>
      </c>
      <c r="F650" s="10">
        <v>0.31905854298021014</v>
      </c>
      <c r="G650" s="10">
        <v>8.8892738696361634E-2</v>
      </c>
      <c r="H650" s="10">
        <v>0.7988290449026908</v>
      </c>
    </row>
    <row r="651" spans="2:21" x14ac:dyDescent="0.35">
      <c r="B651" s="8" t="s">
        <v>28</v>
      </c>
      <c r="C651" s="9">
        <v>-0.79404471972718682</v>
      </c>
      <c r="D651" s="9">
        <v>-1.052550871913279</v>
      </c>
      <c r="E651" s="9">
        <v>-0.4602009568192944</v>
      </c>
      <c r="F651" s="9">
        <v>-1.6644861338606134</v>
      </c>
      <c r="G651" s="9">
        <v>0.38099808347322539</v>
      </c>
      <c r="H651" s="9">
        <v>9.7944798212892537E-2</v>
      </c>
    </row>
    <row r="652" spans="2:21" x14ac:dyDescent="0.35">
      <c r="B652" s="8" t="s">
        <v>29</v>
      </c>
      <c r="C652" s="10">
        <v>-0.79404471972718682</v>
      </c>
      <c r="D652" s="10">
        <v>-0.25385050440261442</v>
      </c>
      <c r="E652" s="10">
        <v>-0.41381082721892171</v>
      </c>
      <c r="F652" s="10">
        <v>-0.67271379544020171</v>
      </c>
      <c r="G652" s="10">
        <v>0.71367361502465354</v>
      </c>
      <c r="H652" s="10">
        <v>0.48594731563117827</v>
      </c>
    </row>
    <row r="653" spans="2:21" x14ac:dyDescent="0.35">
      <c r="B653" s="8" t="s">
        <v>30</v>
      </c>
      <c r="C653" s="9">
        <v>0.28135442824979062</v>
      </c>
      <c r="D653" s="9">
        <v>0.94420004686338244</v>
      </c>
      <c r="E653" s="9">
        <v>1.1979461186882465</v>
      </c>
      <c r="F653" s="9">
        <v>2.3026032198210338</v>
      </c>
      <c r="G653" s="9">
        <v>0.42968230760270265</v>
      </c>
      <c r="H653" s="9">
        <v>0.66098604529356297</v>
      </c>
    </row>
    <row r="654" spans="2:21" x14ac:dyDescent="0.35">
      <c r="B654" s="8" t="s">
        <v>31</v>
      </c>
      <c r="C654" s="10">
        <v>1.8944531502152568</v>
      </c>
      <c r="D654" s="10">
        <v>0.94420004686338244</v>
      </c>
      <c r="E654" s="10">
        <v>4.6005199498821074</v>
      </c>
      <c r="F654" s="10">
        <v>2.3026032198210338</v>
      </c>
      <c r="G654" s="10">
        <v>0.85972628741308554</v>
      </c>
      <c r="H654" s="10">
        <v>1.4464723446535137</v>
      </c>
    </row>
    <row r="655" spans="2:21" x14ac:dyDescent="0.35">
      <c r="B655" s="8" t="s">
        <v>32</v>
      </c>
      <c r="C655" s="9">
        <v>0.8190540022382794</v>
      </c>
      <c r="D655" s="9">
        <v>0.14549967935271788</v>
      </c>
      <c r="E655" s="9">
        <v>0.22741047623280108</v>
      </c>
      <c r="F655" s="9">
        <v>1.310830881400622</v>
      </c>
      <c r="G655" s="9">
        <v>0.10917783208364386</v>
      </c>
      <c r="H655" s="9">
        <v>0.71933228851435793</v>
      </c>
    </row>
    <row r="656" spans="2:21" x14ac:dyDescent="0.35">
      <c r="B656" s="8" t="s">
        <v>33</v>
      </c>
      <c r="C656" s="10">
        <v>-0.2563451457386981</v>
      </c>
      <c r="D656" s="10">
        <v>-0.65320068815794674</v>
      </c>
      <c r="E656" s="10">
        <v>-0.45644369779941629</v>
      </c>
      <c r="F656" s="10">
        <v>-0.67271379544020171</v>
      </c>
      <c r="G656" s="10">
        <v>-3.6874840304788048E-2</v>
      </c>
      <c r="H656" s="10">
        <v>0.251833014707739</v>
      </c>
    </row>
    <row r="657" spans="2:8" x14ac:dyDescent="0.35">
      <c r="B657" s="8" t="s">
        <v>34</v>
      </c>
      <c r="C657" s="9">
        <v>1.3567535762267682</v>
      </c>
      <c r="D657" s="9">
        <v>0.54484986310805017</v>
      </c>
      <c r="E657" s="9">
        <v>-0.46986587593692164</v>
      </c>
      <c r="F657" s="9">
        <v>1.310830881400622</v>
      </c>
      <c r="G657" s="9">
        <v>0.1416339815032954</v>
      </c>
      <c r="H657" s="9">
        <v>0.21171997249344252</v>
      </c>
    </row>
    <row r="658" spans="2:8" x14ac:dyDescent="0.35">
      <c r="B658" s="8" t="s">
        <v>35</v>
      </c>
      <c r="C658" s="10">
        <v>-1.3317442937156756</v>
      </c>
      <c r="D658" s="10">
        <v>-1.4519010556686112</v>
      </c>
      <c r="E658" s="10">
        <v>-0.45411119505893988</v>
      </c>
      <c r="F658" s="10">
        <v>0.31905854298021014</v>
      </c>
      <c r="G658" s="10">
        <v>-2.1546385899370502</v>
      </c>
      <c r="H658" s="10">
        <v>-5.4165045141924812</v>
      </c>
    </row>
    <row r="659" spans="2:8" x14ac:dyDescent="0.35">
      <c r="B659" s="8" t="s">
        <v>36</v>
      </c>
      <c r="C659" s="9">
        <v>0.8190540022382794</v>
      </c>
      <c r="D659" s="9">
        <v>-0.25385050440261442</v>
      </c>
      <c r="E659" s="9">
        <v>-0.35658639924860602</v>
      </c>
      <c r="F659" s="9">
        <v>0.31905854298021014</v>
      </c>
      <c r="G659" s="9">
        <v>2.0930599653598438</v>
      </c>
      <c r="H659" s="9">
        <v>0.93521338843129875</v>
      </c>
    </row>
    <row r="660" spans="2:8" x14ac:dyDescent="0.35">
      <c r="B660" s="8" t="s">
        <v>37</v>
      </c>
      <c r="C660" s="10">
        <v>-0.79404471972718682</v>
      </c>
      <c r="D660" s="10">
        <v>-1.052550871913279</v>
      </c>
      <c r="E660" s="10">
        <v>-0.46098231514039811</v>
      </c>
      <c r="F660" s="10">
        <v>-0.67271379544020171</v>
      </c>
      <c r="G660" s="10">
        <v>-2.4703784272418729E-2</v>
      </c>
      <c r="H660" s="10">
        <v>8.1170253286914046E-2</v>
      </c>
    </row>
    <row r="661" spans="2:8" x14ac:dyDescent="0.35">
      <c r="B661" s="8" t="s">
        <v>38</v>
      </c>
      <c r="C661" s="9">
        <v>-0.2563451457386981</v>
      </c>
      <c r="D661" s="9">
        <v>0.54484986310805017</v>
      </c>
      <c r="E661" s="9">
        <v>0.18260722899590698</v>
      </c>
      <c r="F661" s="9">
        <v>0.31905854298021014</v>
      </c>
      <c r="G661" s="9">
        <v>0.31202876595646589</v>
      </c>
      <c r="H661" s="9">
        <v>1.046800578591069</v>
      </c>
    </row>
    <row r="662" spans="2:8" x14ac:dyDescent="0.35">
      <c r="B662" s="8" t="s">
        <v>39</v>
      </c>
      <c r="C662" s="10">
        <v>-0.2563451457386981</v>
      </c>
      <c r="D662" s="10">
        <v>-0.25385050440261442</v>
      </c>
      <c r="E662" s="10">
        <v>-0.30172621445314951</v>
      </c>
      <c r="F662" s="10">
        <v>0.31905854298021014</v>
      </c>
      <c r="G662" s="10">
        <v>0.52299373718420084</v>
      </c>
      <c r="H662" s="10">
        <v>0.73100153715851679</v>
      </c>
    </row>
    <row r="663" spans="2:8" x14ac:dyDescent="0.35">
      <c r="B663" s="8" t="s">
        <v>40</v>
      </c>
      <c r="C663" s="9">
        <v>0.8190540022382794</v>
      </c>
      <c r="D663" s="9">
        <v>0.14549967935271788</v>
      </c>
      <c r="E663" s="9">
        <v>-0.34116866907754967</v>
      </c>
      <c r="F663" s="9">
        <v>0.31905854298021014</v>
      </c>
      <c r="G663" s="9">
        <v>-9.3673101789178204E-2</v>
      </c>
      <c r="H663" s="9">
        <v>0.17087760223888618</v>
      </c>
    </row>
    <row r="664" spans="2:8" x14ac:dyDescent="0.35">
      <c r="B664" s="8" t="s">
        <v>41</v>
      </c>
      <c r="C664" s="10">
        <v>-0.79404471972718682</v>
      </c>
      <c r="D664" s="10">
        <v>-0.65320068815794674</v>
      </c>
      <c r="E664" s="10">
        <v>-0.45509446603650527</v>
      </c>
      <c r="F664" s="10">
        <v>-0.67271379544020171</v>
      </c>
      <c r="G664" s="10">
        <v>-4.4988877659700881E-2</v>
      </c>
      <c r="H664" s="10">
        <v>7.9711597206394189E-2</v>
      </c>
    </row>
    <row r="665" spans="2:8" x14ac:dyDescent="0.35">
      <c r="B665" s="8" t="s">
        <v>42</v>
      </c>
      <c r="C665" s="9">
        <v>-0.79404471972718682</v>
      </c>
      <c r="D665" s="9">
        <v>-1.052550871913279</v>
      </c>
      <c r="E665" s="9">
        <v>-0.43836803281227826</v>
      </c>
      <c r="F665" s="9">
        <v>-0.67271379544020171</v>
      </c>
      <c r="G665" s="9">
        <v>2.8037458534515038E-2</v>
      </c>
      <c r="H665" s="9">
        <v>0.13732851238692909</v>
      </c>
    </row>
    <row r="666" spans="2:8" x14ac:dyDescent="0.35">
      <c r="B666" s="8" t="s">
        <v>43</v>
      </c>
      <c r="C666" s="10">
        <v>1.8944531502152568</v>
      </c>
      <c r="D666" s="10">
        <v>0.94420004686338244</v>
      </c>
      <c r="E666" s="10">
        <v>0.87394823836419844</v>
      </c>
      <c r="F666" s="10">
        <v>1.310830881400622</v>
      </c>
      <c r="G666" s="10">
        <v>-0.29246701698454386</v>
      </c>
      <c r="H666" s="10">
        <v>-0.20545566653524069</v>
      </c>
    </row>
    <row r="667" spans="2:8" x14ac:dyDescent="0.35">
      <c r="B667" s="8" t="s">
        <v>44</v>
      </c>
      <c r="C667" s="9">
        <v>0.8190540022382794</v>
      </c>
      <c r="D667" s="9">
        <v>0.14549967935271788</v>
      </c>
      <c r="E667" s="9">
        <v>6.174240050508331</v>
      </c>
      <c r="F667" s="9">
        <v>0.31905854298021014</v>
      </c>
      <c r="G667" s="9">
        <v>-5.7159933692070237E-2</v>
      </c>
      <c r="H667" s="9">
        <v>0.24308107822461975</v>
      </c>
    </row>
    <row r="668" spans="2:8" x14ac:dyDescent="0.35">
      <c r="B668" s="8" t="s">
        <v>45</v>
      </c>
      <c r="C668" s="10">
        <v>1.8944531502152568</v>
      </c>
      <c r="D668" s="10">
        <v>0.94420004686338244</v>
      </c>
      <c r="E668" s="10">
        <v>0.15781319897160634</v>
      </c>
      <c r="F668" s="10">
        <v>1.310830881400622</v>
      </c>
      <c r="G668" s="10">
        <v>-0.31275211037182604</v>
      </c>
      <c r="H668" s="10">
        <v>-0.21420760301835992</v>
      </c>
    </row>
    <row r="669" spans="2:8" x14ac:dyDescent="0.35">
      <c r="B669" s="8" t="s">
        <v>46</v>
      </c>
      <c r="C669" s="9">
        <v>-0.79404471972718682</v>
      </c>
      <c r="D669" s="9">
        <v>0.94420004686338244</v>
      </c>
      <c r="E669" s="9">
        <v>-0.30217325018617885</v>
      </c>
      <c r="F669" s="9">
        <v>-0.67271379544020171</v>
      </c>
      <c r="G669" s="9">
        <v>-6.1216952369526692E-2</v>
      </c>
      <c r="H669" s="9">
        <v>8.0440925246654083E-2</v>
      </c>
    </row>
    <row r="670" spans="2:8" x14ac:dyDescent="0.35">
      <c r="B670" s="8" t="s">
        <v>47</v>
      </c>
      <c r="C670" s="10">
        <v>0.8190540022382794</v>
      </c>
      <c r="D670" s="10">
        <v>0.14549967935271788</v>
      </c>
      <c r="E670" s="10">
        <v>0.22741047623280108</v>
      </c>
      <c r="F670" s="10">
        <v>0.31905854298021014</v>
      </c>
      <c r="G670" s="10">
        <v>0.51893671850674439</v>
      </c>
      <c r="H670" s="10">
        <v>0.66827932569616233</v>
      </c>
    </row>
    <row r="671" spans="2:8" x14ac:dyDescent="0.35">
      <c r="B671" s="8" t="s">
        <v>48</v>
      </c>
      <c r="C671" s="9">
        <v>-0.2563451457386981</v>
      </c>
      <c r="D671" s="9">
        <v>-0.25385050440261442</v>
      </c>
      <c r="E671" s="9">
        <v>-0.42165804034181137</v>
      </c>
      <c r="F671" s="9">
        <v>-0.67271379544020171</v>
      </c>
      <c r="G671" s="9">
        <v>-0.19509856872558926</v>
      </c>
      <c r="H671" s="9">
        <v>3.9598554992097683E-2</v>
      </c>
    </row>
    <row r="672" spans="2:8" x14ac:dyDescent="0.35">
      <c r="B672" s="8" t="s">
        <v>49</v>
      </c>
      <c r="C672" s="10">
        <v>-0.79404471972718682</v>
      </c>
      <c r="D672" s="10">
        <v>-1.052550871913279</v>
      </c>
      <c r="E672" s="10">
        <v>-0.46052152777479549</v>
      </c>
      <c r="F672" s="10">
        <v>-0.67271379544020171</v>
      </c>
      <c r="G672" s="10">
        <v>-6.1216952369526692E-2</v>
      </c>
      <c r="H672" s="10">
        <v>-7.4905947328712211E-2</v>
      </c>
    </row>
    <row r="673" spans="2:8" x14ac:dyDescent="0.35">
      <c r="B673" s="8" t="s">
        <v>50</v>
      </c>
      <c r="C673" s="9">
        <v>0.8190540022382794</v>
      </c>
      <c r="D673" s="9">
        <v>-0.25385050440261442</v>
      </c>
      <c r="E673" s="9">
        <v>-0.41460190015997644</v>
      </c>
      <c r="F673" s="9">
        <v>-1.6644861338606134</v>
      </c>
      <c r="G673" s="9">
        <v>0.35259895273103031</v>
      </c>
      <c r="H673" s="9">
        <v>0.36706684506880882</v>
      </c>
    </row>
    <row r="674" spans="2:8" x14ac:dyDescent="0.35">
      <c r="B674" s="8" t="s">
        <v>51</v>
      </c>
      <c r="C674" s="10">
        <v>-0.79404471972718682</v>
      </c>
      <c r="D674" s="10">
        <v>-0.65320068815794674</v>
      </c>
      <c r="E674" s="10">
        <v>-0.45953237186412321</v>
      </c>
      <c r="F674" s="10">
        <v>-0.67271379544020171</v>
      </c>
      <c r="G674" s="10">
        <v>0.20654628034259842</v>
      </c>
      <c r="H674" s="10">
        <v>0.40790921532336516</v>
      </c>
    </row>
    <row r="675" spans="2:8" x14ac:dyDescent="0.35">
      <c r="B675" s="8" t="s">
        <v>52</v>
      </c>
      <c r="C675" s="9">
        <v>0.8190540022382794</v>
      </c>
      <c r="D675" s="9">
        <v>0.54484986310805017</v>
      </c>
      <c r="E675" s="9">
        <v>-0.40295388517344083</v>
      </c>
      <c r="F675" s="9">
        <v>0.31905854298021014</v>
      </c>
      <c r="G675" s="9">
        <v>-0.24783981153252296</v>
      </c>
      <c r="H675" s="9">
        <v>-0.12450025406638782</v>
      </c>
    </row>
    <row r="676" spans="2:8" x14ac:dyDescent="0.35">
      <c r="B676" s="8" t="s">
        <v>53</v>
      </c>
      <c r="C676" s="10">
        <v>1.3567535762267682</v>
      </c>
      <c r="D676" s="10">
        <v>0.94420004686338244</v>
      </c>
      <c r="E676" s="10">
        <v>-0.25480843649453244</v>
      </c>
      <c r="F676" s="10">
        <v>-0.67271379544020171</v>
      </c>
      <c r="G676" s="10">
        <v>0.26740156050444502</v>
      </c>
      <c r="H676" s="10">
        <v>0.97678508672611519</v>
      </c>
    </row>
    <row r="677" spans="2:8" x14ac:dyDescent="0.35">
      <c r="B677" s="8" t="s">
        <v>54</v>
      </c>
      <c r="C677" s="9">
        <v>-0.79404471972718682</v>
      </c>
      <c r="D677" s="9">
        <v>-0.25385050440261442</v>
      </c>
      <c r="E677" s="9">
        <v>-0.423316010918946</v>
      </c>
      <c r="F677" s="9">
        <v>-0.67271379544020171</v>
      </c>
      <c r="G677" s="9">
        <v>-8.9616083111721784E-2</v>
      </c>
      <c r="H677" s="9">
        <v>5.7831755998596093E-2</v>
      </c>
    </row>
    <row r="678" spans="2:8" x14ac:dyDescent="0.35">
      <c r="B678" s="8" t="s">
        <v>55</v>
      </c>
      <c r="C678" s="10">
        <v>-0.2563451457386981</v>
      </c>
      <c r="D678" s="10">
        <v>1.742900414374047</v>
      </c>
      <c r="E678" s="10">
        <v>-0.23913293862991614</v>
      </c>
      <c r="F678" s="10">
        <v>-0.67271379544020171</v>
      </c>
      <c r="G678" s="10">
        <v>0.26740156050444502</v>
      </c>
      <c r="H678" s="10">
        <v>0.51584976528183579</v>
      </c>
    </row>
    <row r="679" spans="2:8" x14ac:dyDescent="0.35">
      <c r="B679" s="8" t="s">
        <v>56</v>
      </c>
      <c r="C679" s="9">
        <v>-1.3317442937156756</v>
      </c>
      <c r="D679" s="9">
        <v>-1.052550871913279</v>
      </c>
      <c r="E679" s="9">
        <v>-0.43025157292379418</v>
      </c>
      <c r="F679" s="9">
        <v>0.31905854298021014</v>
      </c>
      <c r="G679" s="9">
        <v>1.7644414524858716</v>
      </c>
      <c r="H679" s="9">
        <v>0.89145370601570262</v>
      </c>
    </row>
    <row r="680" spans="2:8" x14ac:dyDescent="0.35">
      <c r="B680" s="8" t="s">
        <v>57</v>
      </c>
      <c r="C680" s="10">
        <v>1.8944531502152568</v>
      </c>
      <c r="D680" s="10">
        <v>1.742900414374047</v>
      </c>
      <c r="E680" s="10">
        <v>0.23269471395078067</v>
      </c>
      <c r="F680" s="10">
        <v>0.31905854298021014</v>
      </c>
      <c r="G680" s="10">
        <v>0.17814714960040337</v>
      </c>
      <c r="H680" s="10">
        <v>0.38311206195452735</v>
      </c>
    </row>
    <row r="681" spans="2:8" x14ac:dyDescent="0.35">
      <c r="B681" s="8" t="s">
        <v>58</v>
      </c>
      <c r="C681" s="9">
        <v>-0.79404471972718682</v>
      </c>
      <c r="D681" s="9">
        <v>-0.25385050440261442</v>
      </c>
      <c r="E681" s="9">
        <v>-0.43757378646898237</v>
      </c>
      <c r="F681" s="9">
        <v>-0.67271379544020171</v>
      </c>
      <c r="G681" s="9">
        <v>-0.24783981153252296</v>
      </c>
      <c r="H681" s="9">
        <v>-0.20326768241446089</v>
      </c>
    </row>
    <row r="682" spans="2:8" x14ac:dyDescent="0.35">
      <c r="B682" s="8" t="s">
        <v>59</v>
      </c>
      <c r="C682" s="10">
        <v>0.8190540022382794</v>
      </c>
      <c r="D682" s="10">
        <v>2.5416007818847115</v>
      </c>
      <c r="E682" s="10">
        <v>-0.19666571111590936</v>
      </c>
      <c r="F682" s="10">
        <v>0.31905854298021014</v>
      </c>
      <c r="G682" s="10">
        <v>-4.4988877659700881E-2</v>
      </c>
      <c r="H682" s="10">
        <v>0.10232076645445218</v>
      </c>
    </row>
    <row r="683" spans="2:8" x14ac:dyDescent="0.35">
      <c r="B683" s="8" t="s">
        <v>60</v>
      </c>
      <c r="C683" s="9">
        <v>-0.2563451457386981</v>
      </c>
      <c r="D683" s="9">
        <v>0.54484986310805017</v>
      </c>
      <c r="E683" s="9">
        <v>-0.34611323752551321</v>
      </c>
      <c r="F683" s="9">
        <v>0.31905854298021014</v>
      </c>
      <c r="G683" s="9">
        <v>0.22683137372988063</v>
      </c>
      <c r="H683" s="9">
        <v>0.16650163399732654</v>
      </c>
    </row>
    <row r="684" spans="2:8" x14ac:dyDescent="0.35">
      <c r="B684" s="8" t="s">
        <v>61</v>
      </c>
      <c r="C684" s="10">
        <v>-0.2563451457386981</v>
      </c>
      <c r="D684" s="10">
        <v>-0.65320068815794674</v>
      </c>
      <c r="E684" s="10">
        <v>-0.11690272043994289</v>
      </c>
      <c r="F684" s="10">
        <v>-0.67271379544020171</v>
      </c>
      <c r="G684" s="10">
        <v>-0.45880478276025788</v>
      </c>
      <c r="H684" s="10">
        <v>-0.38559969247944481</v>
      </c>
    </row>
    <row r="685" spans="2:8" x14ac:dyDescent="0.35">
      <c r="B685" s="8" t="s">
        <v>62</v>
      </c>
      <c r="C685" s="9">
        <v>-0.2563451457386981</v>
      </c>
      <c r="D685" s="9">
        <v>-1.052550871913279</v>
      </c>
      <c r="E685" s="9">
        <v>-0.46448976820190918</v>
      </c>
      <c r="F685" s="9">
        <v>1.310830881400622</v>
      </c>
      <c r="G685" s="9">
        <v>0.86784032476799833</v>
      </c>
      <c r="H685" s="9">
        <v>0.10815539077653168</v>
      </c>
    </row>
    <row r="686" spans="2:8" x14ac:dyDescent="0.35">
      <c r="B686" s="8" t="s">
        <v>63</v>
      </c>
      <c r="C686" s="10">
        <v>-0.79404471972718682</v>
      </c>
      <c r="D686" s="10">
        <v>-1.052550871913279</v>
      </c>
      <c r="E686" s="10">
        <v>-0.46758653288565583</v>
      </c>
      <c r="F686" s="10">
        <v>-0.67271379544020171</v>
      </c>
      <c r="G686" s="10">
        <v>-0.31680912904928249</v>
      </c>
      <c r="H686" s="10">
        <v>-0.25286198915213648</v>
      </c>
    </row>
    <row r="687" spans="2:8" x14ac:dyDescent="0.35">
      <c r="B687" s="8" t="s">
        <v>64</v>
      </c>
      <c r="C687" s="9">
        <v>0.28135442824979062</v>
      </c>
      <c r="D687" s="9">
        <v>-0.65320068815794674</v>
      </c>
      <c r="E687" s="9">
        <v>-0.44113420273627962</v>
      </c>
      <c r="F687" s="9">
        <v>0.31905854298021014</v>
      </c>
      <c r="G687" s="9">
        <v>-0.24378279285506652</v>
      </c>
      <c r="H687" s="9">
        <v>-0.13762815879106668</v>
      </c>
    </row>
    <row r="688" spans="2:8" x14ac:dyDescent="0.35">
      <c r="B688" s="8" t="s">
        <v>65</v>
      </c>
      <c r="C688" s="10">
        <v>-0.79404471972718682</v>
      </c>
      <c r="D688" s="10">
        <v>-0.65320068815794674</v>
      </c>
      <c r="E688" s="10">
        <v>-0.44193167153823082</v>
      </c>
      <c r="F688" s="10">
        <v>-0.67271379544020171</v>
      </c>
      <c r="G688" s="10">
        <v>-0.33303720375910822</v>
      </c>
      <c r="H688" s="10">
        <v>-0.2718245181988948</v>
      </c>
    </row>
    <row r="689" spans="2:8" x14ac:dyDescent="0.35">
      <c r="B689" s="8" t="s">
        <v>66</v>
      </c>
      <c r="C689" s="9">
        <v>-0.79404471972718682</v>
      </c>
      <c r="D689" s="9">
        <v>-0.25385050440261442</v>
      </c>
      <c r="E689" s="9">
        <v>-0.4389270668601723</v>
      </c>
      <c r="F689" s="9">
        <v>-0.67271379544020171</v>
      </c>
      <c r="G689" s="9">
        <v>-0.33709422243656473</v>
      </c>
      <c r="H689" s="9">
        <v>-0.27692981448071435</v>
      </c>
    </row>
    <row r="690" spans="2:8" x14ac:dyDescent="0.35">
      <c r="B690" s="8" t="s">
        <v>67</v>
      </c>
      <c r="C690" s="10">
        <v>-0.79404471972718682</v>
      </c>
      <c r="D690" s="10">
        <v>-0.25385050440261442</v>
      </c>
      <c r="E690" s="10">
        <v>-0.40144603316846639</v>
      </c>
      <c r="F690" s="10">
        <v>-0.67271379544020171</v>
      </c>
      <c r="G690" s="10">
        <v>-7.7445027079352427E-2</v>
      </c>
      <c r="H690" s="10">
        <v>0.26058495119085823</v>
      </c>
    </row>
    <row r="691" spans="2:8" x14ac:dyDescent="0.35">
      <c r="B691" s="8" t="s">
        <v>68</v>
      </c>
      <c r="C691" s="9">
        <v>0.28135442824979062</v>
      </c>
      <c r="D691" s="9">
        <v>2.1422505981293791</v>
      </c>
      <c r="E691" s="9">
        <v>1.4859854057606772</v>
      </c>
      <c r="F691" s="9">
        <v>0.31905854298021014</v>
      </c>
      <c r="G691" s="9">
        <v>0.94898069831712706</v>
      </c>
      <c r="H691" s="9">
        <v>1.1744329856365576</v>
      </c>
    </row>
    <row r="692" spans="2:8" x14ac:dyDescent="0.35">
      <c r="B692" s="8" t="s">
        <v>69</v>
      </c>
      <c r="C692" s="10">
        <v>-0.79404471972718682</v>
      </c>
      <c r="D692" s="10">
        <v>-0.25385050440261442</v>
      </c>
      <c r="E692" s="10">
        <v>-0.4601184369306387</v>
      </c>
      <c r="F692" s="10">
        <v>-1.6644861338606134</v>
      </c>
      <c r="G692" s="10">
        <v>-0.22755471814524075</v>
      </c>
      <c r="H692" s="10">
        <v>-0.17847052904562305</v>
      </c>
    </row>
    <row r="693" spans="2:8" x14ac:dyDescent="0.35">
      <c r="B693" s="8" t="s">
        <v>70</v>
      </c>
      <c r="C693" s="9">
        <v>-1.3317442937156756</v>
      </c>
      <c r="D693" s="9">
        <v>-1.4519010556686112</v>
      </c>
      <c r="E693" s="9">
        <v>0.10914394138683185</v>
      </c>
      <c r="F693" s="9">
        <v>0.31905854298021014</v>
      </c>
      <c r="G693" s="9">
        <v>-0.28840999830708741</v>
      </c>
      <c r="H693" s="9">
        <v>-0.10407906893910963</v>
      </c>
    </row>
    <row r="694" spans="2:8" x14ac:dyDescent="0.35">
      <c r="B694" s="8" t="s">
        <v>71</v>
      </c>
      <c r="C694" s="10">
        <v>-0.79404471972718682</v>
      </c>
      <c r="D694" s="10">
        <v>-1.052550871913279</v>
      </c>
      <c r="E694" s="10">
        <v>-0.46790982190482261</v>
      </c>
      <c r="F694" s="10">
        <v>-1.6644861338606134</v>
      </c>
      <c r="G694" s="10">
        <v>0.27145857918190142</v>
      </c>
      <c r="H694" s="10">
        <v>4.1786539112877503E-2</v>
      </c>
    </row>
    <row r="695" spans="2:8" x14ac:dyDescent="0.35">
      <c r="B695" s="8" t="s">
        <v>72</v>
      </c>
      <c r="C695" s="9">
        <v>-0.2563451457386981</v>
      </c>
      <c r="D695" s="9">
        <v>-0.25385050440261442</v>
      </c>
      <c r="E695" s="9">
        <v>-0.41333556803392046</v>
      </c>
      <c r="F695" s="9">
        <v>-0.67271379544020171</v>
      </c>
      <c r="G695" s="9">
        <v>0.36071299008594315</v>
      </c>
      <c r="H695" s="9">
        <v>0.21390795661422229</v>
      </c>
    </row>
    <row r="696" spans="2:8" x14ac:dyDescent="0.35">
      <c r="B696" s="8" t="s">
        <v>73</v>
      </c>
      <c r="C696" s="10">
        <v>0.28135442824979062</v>
      </c>
      <c r="D696" s="10">
        <v>0.94420004686338244</v>
      </c>
      <c r="E696" s="10">
        <v>1.2605192262999316</v>
      </c>
      <c r="F696" s="10">
        <v>2.3026032198210338</v>
      </c>
      <c r="G696" s="10">
        <v>0.46213845702235429</v>
      </c>
      <c r="H696" s="10">
        <v>0.69599379122603988</v>
      </c>
    </row>
    <row r="697" spans="2:8" x14ac:dyDescent="0.35">
      <c r="B697" s="8" t="s">
        <v>74</v>
      </c>
      <c r="C697" s="9">
        <v>2.4321527242037453</v>
      </c>
      <c r="D697" s="9">
        <v>1.3435502306187148</v>
      </c>
      <c r="E697" s="9">
        <v>4.1891710424029212</v>
      </c>
      <c r="F697" s="9">
        <v>2.3026032198210338</v>
      </c>
      <c r="G697" s="9">
        <v>0.7623578391541308</v>
      </c>
      <c r="H697" s="9">
        <v>1.1591170967910991</v>
      </c>
    </row>
    <row r="698" spans="2:8" x14ac:dyDescent="0.35">
      <c r="B698" s="8" t="s">
        <v>75</v>
      </c>
      <c r="C698" s="10">
        <v>0.28135442824979062</v>
      </c>
      <c r="D698" s="10">
        <v>0.54484986310805017</v>
      </c>
      <c r="E698" s="10">
        <v>0.39259123636220611</v>
      </c>
      <c r="F698" s="10">
        <v>1.310830881400622</v>
      </c>
      <c r="G698" s="10">
        <v>0.18626118695531621</v>
      </c>
      <c r="H698" s="10">
        <v>0.84331805535854687</v>
      </c>
    </row>
    <row r="699" spans="2:8" x14ac:dyDescent="0.35">
      <c r="B699" s="8" t="s">
        <v>76</v>
      </c>
      <c r="C699" s="9">
        <v>-0.2563451457386981</v>
      </c>
      <c r="D699" s="9">
        <v>-0.65320068815794674</v>
      </c>
      <c r="E699" s="9">
        <v>-0.45148683544351798</v>
      </c>
      <c r="F699" s="9">
        <v>-0.67271379544020171</v>
      </c>
      <c r="G699" s="9">
        <v>0.3647700087633996</v>
      </c>
      <c r="H699" s="9">
        <v>0.66827932569616233</v>
      </c>
    </row>
    <row r="700" spans="2:8" x14ac:dyDescent="0.35">
      <c r="B700" s="8" t="s">
        <v>77</v>
      </c>
      <c r="C700" s="10">
        <v>0.8190540022382794</v>
      </c>
      <c r="D700" s="10">
        <v>0.54484986310805017</v>
      </c>
      <c r="E700" s="10">
        <v>-0.46933273984947582</v>
      </c>
      <c r="F700" s="10">
        <v>0.31905854298021014</v>
      </c>
      <c r="G700" s="10">
        <v>0.23088839240733705</v>
      </c>
      <c r="H700" s="10">
        <v>0.24235175018435978</v>
      </c>
    </row>
    <row r="701" spans="2:8" x14ac:dyDescent="0.35">
      <c r="B701" s="8" t="s">
        <v>78</v>
      </c>
      <c r="C701" s="9">
        <v>-1.3317442937156756</v>
      </c>
      <c r="D701" s="9">
        <v>-1.4519010556686112</v>
      </c>
      <c r="E701" s="9">
        <v>-0.45997541008742943</v>
      </c>
      <c r="F701" s="9">
        <v>0.31905854298021014</v>
      </c>
      <c r="G701" s="9">
        <v>-3.2946608383023102</v>
      </c>
      <c r="H701" s="9">
        <v>-5.3428423821262276</v>
      </c>
    </row>
    <row r="702" spans="2:8" x14ac:dyDescent="0.35">
      <c r="B702" s="8" t="s">
        <v>79</v>
      </c>
      <c r="C702" s="10">
        <v>0.8190540022382794</v>
      </c>
      <c r="D702" s="10">
        <v>-0.25385050440261442</v>
      </c>
      <c r="E702" s="10">
        <v>-0.32177165013716114</v>
      </c>
      <c r="F702" s="10">
        <v>0.31905854298021014</v>
      </c>
      <c r="G702" s="10">
        <v>2.3080819552650351</v>
      </c>
      <c r="H702" s="10">
        <v>1.0927482451274448</v>
      </c>
    </row>
    <row r="703" spans="2:8" x14ac:dyDescent="0.35">
      <c r="B703" s="8" t="s">
        <v>80</v>
      </c>
      <c r="C703" s="9">
        <v>-0.79404471972718682</v>
      </c>
      <c r="D703" s="9">
        <v>-1.052550871913279</v>
      </c>
      <c r="E703" s="9">
        <v>-0.45736551219013466</v>
      </c>
      <c r="F703" s="9">
        <v>-0.67271379544020171</v>
      </c>
      <c r="G703" s="9">
        <v>-3.2817821627331559E-2</v>
      </c>
      <c r="H703" s="9">
        <v>1.6989385744039687E-2</v>
      </c>
    </row>
    <row r="704" spans="2:8" x14ac:dyDescent="0.35">
      <c r="B704" s="8" t="s">
        <v>81</v>
      </c>
      <c r="C704" s="10">
        <v>0.28135442824979062</v>
      </c>
      <c r="D704" s="10">
        <v>0.54484986310805017</v>
      </c>
      <c r="E704" s="10">
        <v>0.31641282767480811</v>
      </c>
      <c r="F704" s="10">
        <v>0.31905854298021014</v>
      </c>
      <c r="G704" s="10">
        <v>0.12540590679346961</v>
      </c>
      <c r="H704" s="10">
        <v>0.65588074901174342</v>
      </c>
    </row>
    <row r="705" spans="2:8" x14ac:dyDescent="0.35">
      <c r="B705" s="8" t="s">
        <v>82</v>
      </c>
      <c r="C705" s="9">
        <v>0.28135442824979062</v>
      </c>
      <c r="D705" s="9">
        <v>-0.65320068815794674</v>
      </c>
      <c r="E705" s="9">
        <v>-0.22204201038411198</v>
      </c>
      <c r="F705" s="9">
        <v>0.31905854298021014</v>
      </c>
      <c r="G705" s="9">
        <v>0.60819112941078612</v>
      </c>
      <c r="H705" s="9">
        <v>0.79591173274165095</v>
      </c>
    </row>
    <row r="706" spans="2:8" x14ac:dyDescent="0.35">
      <c r="B706" s="8" t="s">
        <v>83</v>
      </c>
      <c r="C706" s="10">
        <v>0.8190540022382794</v>
      </c>
      <c r="D706" s="10">
        <v>0.14549967935271788</v>
      </c>
      <c r="E706" s="10">
        <v>-0.3327589980751553</v>
      </c>
      <c r="F706" s="10">
        <v>0.31905854298021014</v>
      </c>
      <c r="G706" s="10">
        <v>-1.416261190639978</v>
      </c>
      <c r="H706" s="10">
        <v>-1.9222938733071295</v>
      </c>
    </row>
    <row r="707" spans="2:8" x14ac:dyDescent="0.35">
      <c r="B707" s="8" t="s">
        <v>84</v>
      </c>
      <c r="C707" s="9">
        <v>-0.79404471972718682</v>
      </c>
      <c r="D707" s="9">
        <v>-0.65320068815794674</v>
      </c>
      <c r="E707" s="9">
        <v>-0.45414367378832843</v>
      </c>
      <c r="F707" s="9">
        <v>-0.67271379544020171</v>
      </c>
      <c r="G707" s="9">
        <v>0.14569100018075182</v>
      </c>
      <c r="H707" s="9">
        <v>0.19275744344668416</v>
      </c>
    </row>
    <row r="708" spans="2:8" x14ac:dyDescent="0.35">
      <c r="B708" s="8" t="s">
        <v>85</v>
      </c>
      <c r="C708" s="10">
        <v>-0.79404471972718682</v>
      </c>
      <c r="D708" s="10">
        <v>-1.052550871913279</v>
      </c>
      <c r="E708" s="10">
        <v>-0.4325306081601577</v>
      </c>
      <c r="F708" s="10">
        <v>-0.67271379544020171</v>
      </c>
      <c r="G708" s="10">
        <v>0.10106379472873096</v>
      </c>
      <c r="H708" s="10">
        <v>0.13878716846744896</v>
      </c>
    </row>
    <row r="709" spans="2:8" x14ac:dyDescent="0.35">
      <c r="B709" s="8" t="s">
        <v>86</v>
      </c>
      <c r="C709" s="9">
        <v>1.8944531502152568</v>
      </c>
      <c r="D709" s="9">
        <v>1.742900414374047</v>
      </c>
      <c r="E709" s="9">
        <v>0.94062951859199595</v>
      </c>
      <c r="F709" s="9">
        <v>1.310830881400622</v>
      </c>
      <c r="G709" s="9">
        <v>-1.2532728240049409E-2</v>
      </c>
      <c r="H709" s="9">
        <v>0.16796029007784635</v>
      </c>
    </row>
    <row r="710" spans="2:8" x14ac:dyDescent="0.35">
      <c r="B710" s="8" t="s">
        <v>87</v>
      </c>
      <c r="C710" s="10">
        <v>0.8190540022382794</v>
      </c>
      <c r="D710" s="10">
        <v>0.94420004686338244</v>
      </c>
      <c r="E710" s="10">
        <v>5.4492684123708859</v>
      </c>
      <c r="F710" s="10">
        <v>0.31905854298021014</v>
      </c>
      <c r="G710" s="10">
        <v>0.11729186943855677</v>
      </c>
      <c r="H710" s="10">
        <v>0.50272186055715695</v>
      </c>
    </row>
    <row r="711" spans="2:8" x14ac:dyDescent="0.35">
      <c r="B711" s="8" t="s">
        <v>88</v>
      </c>
      <c r="C711" s="9">
        <v>1.8944531502152568</v>
      </c>
      <c r="D711" s="9">
        <v>1.742900414374047</v>
      </c>
      <c r="E711" s="9">
        <v>-0.13912712876906747</v>
      </c>
      <c r="F711" s="9">
        <v>1.310830881400622</v>
      </c>
      <c r="G711" s="9">
        <v>-1.8747043011925555</v>
      </c>
      <c r="H711" s="9">
        <v>-2.7967581935787922</v>
      </c>
    </row>
    <row r="712" spans="2:8" x14ac:dyDescent="0.35">
      <c r="B712" s="8" t="s">
        <v>89</v>
      </c>
      <c r="C712" s="10">
        <v>-0.79404471972718682</v>
      </c>
      <c r="D712" s="10">
        <v>0.94420004686338244</v>
      </c>
      <c r="E712" s="10">
        <v>-0.25384180764368253</v>
      </c>
      <c r="F712" s="10">
        <v>-0.67271379544020171</v>
      </c>
      <c r="G712" s="10">
        <v>0.14569100018075182</v>
      </c>
      <c r="H712" s="10">
        <v>0.34883364406231043</v>
      </c>
    </row>
    <row r="713" spans="2:8" x14ac:dyDescent="0.35">
      <c r="B713" s="8" t="s">
        <v>90</v>
      </c>
      <c r="C713" s="9">
        <v>0.28135442824979062</v>
      </c>
      <c r="D713" s="9">
        <v>-1.052550871913279</v>
      </c>
      <c r="E713" s="9">
        <v>0.39259123636220611</v>
      </c>
      <c r="F713" s="9">
        <v>0.31905854298021014</v>
      </c>
      <c r="G713" s="9">
        <v>0.45808143834489773</v>
      </c>
      <c r="H713" s="9">
        <v>0.55377482337535233</v>
      </c>
    </row>
    <row r="714" spans="2:8" x14ac:dyDescent="0.35">
      <c r="B714" s="8" t="s">
        <v>91</v>
      </c>
      <c r="C714" s="10">
        <v>-0.2563451457386981</v>
      </c>
      <c r="D714" s="10">
        <v>-0.25385050440261442</v>
      </c>
      <c r="E714" s="10">
        <v>-0.4145280161254189</v>
      </c>
      <c r="F714" s="10">
        <v>-0.67271379544020171</v>
      </c>
      <c r="G714" s="10">
        <v>-0.19915558740304565</v>
      </c>
      <c r="H714" s="10">
        <v>-6.349111544278265E-3</v>
      </c>
    </row>
    <row r="715" spans="2:8" x14ac:dyDescent="0.35">
      <c r="B715" s="8" t="s">
        <v>92</v>
      </c>
      <c r="C715" s="9">
        <v>-0.79404471972718682</v>
      </c>
      <c r="D715" s="9">
        <v>-1.052550871913279</v>
      </c>
      <c r="E715" s="9">
        <v>-0.45675422762385093</v>
      </c>
      <c r="F715" s="9">
        <v>-0.67271379544020171</v>
      </c>
      <c r="G715" s="9">
        <v>-0.1220722325313733</v>
      </c>
      <c r="H715" s="9">
        <v>-9.75151165767702E-2</v>
      </c>
    </row>
    <row r="716" spans="2:8" x14ac:dyDescent="0.35">
      <c r="B716" s="8" t="s">
        <v>93</v>
      </c>
      <c r="C716" s="10">
        <v>-0.2563451457386981</v>
      </c>
      <c r="D716" s="10">
        <v>-0.65320068815794674</v>
      </c>
      <c r="E716" s="10">
        <v>-0.40669659998147473</v>
      </c>
      <c r="F716" s="10">
        <v>-1.6644861338606134</v>
      </c>
      <c r="G716" s="10">
        <v>0.48242355040963636</v>
      </c>
      <c r="H716" s="10">
        <v>0.32330716265321263</v>
      </c>
    </row>
    <row r="717" spans="2:8" x14ac:dyDescent="0.35">
      <c r="B717" s="8" t="s">
        <v>94</v>
      </c>
      <c r="C717" s="9">
        <v>-0.79404471972718682</v>
      </c>
      <c r="D717" s="9">
        <v>-1.052550871913279</v>
      </c>
      <c r="E717" s="9">
        <v>-0.45063133119588017</v>
      </c>
      <c r="F717" s="9">
        <v>-0.67271379544020171</v>
      </c>
      <c r="G717" s="9">
        <v>-5.3102915014613783E-2</v>
      </c>
      <c r="H717" s="9">
        <v>5.5643771877816273E-2</v>
      </c>
    </row>
    <row r="718" spans="2:8" x14ac:dyDescent="0.35">
      <c r="B718" s="8" t="s">
        <v>95</v>
      </c>
      <c r="C718" s="10">
        <v>1.3567535762267682</v>
      </c>
      <c r="D718" s="10">
        <v>0.14549967935271788</v>
      </c>
      <c r="E718" s="10">
        <v>-0.34278777240272329</v>
      </c>
      <c r="F718" s="10">
        <v>1.310830881400622</v>
      </c>
      <c r="G718" s="10">
        <v>-0.25189683020997938</v>
      </c>
      <c r="H718" s="10">
        <v>-0.16680128040146411</v>
      </c>
    </row>
    <row r="719" spans="2:8" x14ac:dyDescent="0.35">
      <c r="B719" s="8" t="s">
        <v>96</v>
      </c>
      <c r="C719" s="9">
        <v>1.3567535762267682</v>
      </c>
      <c r="D719" s="9">
        <v>0.94420004686338244</v>
      </c>
      <c r="E719" s="9">
        <v>-0.11780490736740282</v>
      </c>
      <c r="F719" s="9">
        <v>-0.67271379544020171</v>
      </c>
      <c r="G719" s="9">
        <v>0.25117348579461929</v>
      </c>
      <c r="H719" s="9">
        <v>0.7127683361520184</v>
      </c>
    </row>
    <row r="720" spans="2:8" x14ac:dyDescent="0.35">
      <c r="B720" s="8" t="s">
        <v>97</v>
      </c>
      <c r="C720" s="10">
        <v>-0.79404471972718682</v>
      </c>
      <c r="D720" s="10">
        <v>0.94420004686338244</v>
      </c>
      <c r="E720" s="10">
        <v>-0.39388216241056567</v>
      </c>
      <c r="F720" s="10">
        <v>-0.67271379544020171</v>
      </c>
      <c r="G720" s="10">
        <v>-0.28435297962963091</v>
      </c>
      <c r="H720" s="10">
        <v>-0.2302528199040785</v>
      </c>
    </row>
    <row r="721" spans="2:8" x14ac:dyDescent="0.35">
      <c r="B721" s="8" t="s">
        <v>98</v>
      </c>
      <c r="C721" s="9">
        <v>-0.2563451457386981</v>
      </c>
      <c r="D721" s="9">
        <v>0.94420004686338244</v>
      </c>
      <c r="E721" s="9">
        <v>-0.18132853334909052</v>
      </c>
      <c r="F721" s="9">
        <v>-0.67271379544020171</v>
      </c>
      <c r="G721" s="9">
        <v>0.31202876595646589</v>
      </c>
      <c r="H721" s="9">
        <v>0.39551063863894631</v>
      </c>
    </row>
    <row r="722" spans="2:8" x14ac:dyDescent="0.35">
      <c r="B722" s="8" t="s">
        <v>99</v>
      </c>
      <c r="C722" s="10">
        <v>-1.3317442937156756</v>
      </c>
      <c r="D722" s="10">
        <v>-0.65320068815794674</v>
      </c>
      <c r="E722" s="10">
        <v>-0.43307090707210649</v>
      </c>
      <c r="F722" s="10">
        <v>0.31905854298021014</v>
      </c>
      <c r="G722" s="10">
        <v>2.1742003389089728</v>
      </c>
      <c r="H722" s="10">
        <v>0.77767853173515256</v>
      </c>
    </row>
    <row r="723" spans="2:8" x14ac:dyDescent="0.35">
      <c r="B723" s="8" t="s">
        <v>100</v>
      </c>
      <c r="C723" s="9">
        <v>1.8944531502152568</v>
      </c>
      <c r="D723" s="9">
        <v>1.742900414374047</v>
      </c>
      <c r="E723" s="9">
        <v>0.14569811737428726</v>
      </c>
      <c r="F723" s="9">
        <v>1.310830881400622</v>
      </c>
      <c r="G723" s="9">
        <v>0.19437522431022911</v>
      </c>
      <c r="H723" s="9">
        <v>0.41228518356492483</v>
      </c>
    </row>
    <row r="724" spans="2:8" x14ac:dyDescent="0.35">
      <c r="B724" s="8" t="s">
        <v>101</v>
      </c>
      <c r="C724" s="10">
        <v>-0.79404471972718682</v>
      </c>
      <c r="D724" s="10">
        <v>-0.25385050440261442</v>
      </c>
      <c r="E724" s="10">
        <v>-0.42234132682767228</v>
      </c>
      <c r="F724" s="10">
        <v>0.31905854298021014</v>
      </c>
      <c r="G724" s="10">
        <v>-0.20726962475795857</v>
      </c>
      <c r="H724" s="10">
        <v>-0.13981614291184646</v>
      </c>
    </row>
    <row r="725" spans="2:8" x14ac:dyDescent="0.35">
      <c r="B725" s="8" t="s">
        <v>102</v>
      </c>
      <c r="C725" s="9">
        <v>0.8190540022382794</v>
      </c>
      <c r="D725" s="9">
        <v>2.5416007818847115</v>
      </c>
      <c r="E725" s="9">
        <v>-0.10780029876110607</v>
      </c>
      <c r="F725" s="9">
        <v>0.31905854298021014</v>
      </c>
      <c r="G725" s="9">
        <v>0.14569100018075182</v>
      </c>
      <c r="H725" s="9">
        <v>0.27006621571423733</v>
      </c>
    </row>
    <row r="726" spans="2:8" x14ac:dyDescent="0.35">
      <c r="B726" s="8" t="s">
        <v>103</v>
      </c>
      <c r="C726" s="10">
        <v>-0.2563451457386981</v>
      </c>
      <c r="D726" s="10">
        <v>0.54484986310805017</v>
      </c>
      <c r="E726" s="10">
        <v>-0.34932726706447925</v>
      </c>
      <c r="F726" s="10">
        <v>0.31905854298021014</v>
      </c>
      <c r="G726" s="10">
        <v>0.22277435505242424</v>
      </c>
      <c r="H726" s="10">
        <v>0.21390795661422229</v>
      </c>
    </row>
    <row r="727" spans="2:8" x14ac:dyDescent="0.35">
      <c r="B727" s="8" t="s">
        <v>104</v>
      </c>
      <c r="C727" s="9">
        <v>0.28135442824979062</v>
      </c>
      <c r="D727" s="9">
        <v>-0.65320068815794674</v>
      </c>
      <c r="E727" s="9">
        <v>2.0036366763796762E-2</v>
      </c>
      <c r="F727" s="9">
        <v>-0.67271379544020171</v>
      </c>
      <c r="G727" s="9">
        <v>0.44996740098998489</v>
      </c>
      <c r="H727" s="9">
        <v>0.37508945351166817</v>
      </c>
    </row>
    <row r="728" spans="2:8" x14ac:dyDescent="0.35">
      <c r="B728" s="8" t="s">
        <v>105</v>
      </c>
      <c r="C728" s="10">
        <v>-0.79404471972718682</v>
      </c>
      <c r="D728" s="10">
        <v>-1.052550871913279</v>
      </c>
      <c r="E728" s="10">
        <v>-0.44864841293696789</v>
      </c>
      <c r="F728" s="10">
        <v>1.310830881400622</v>
      </c>
      <c r="G728" s="10">
        <v>0.95303771699458362</v>
      </c>
      <c r="H728" s="10">
        <v>0.23505846978176043</v>
      </c>
    </row>
    <row r="729" spans="2:8" x14ac:dyDescent="0.35">
      <c r="B729" s="8" t="s">
        <v>106</v>
      </c>
      <c r="C729" s="9">
        <v>-0.79404471972718682</v>
      </c>
      <c r="D729" s="9">
        <v>-1.052550871913279</v>
      </c>
      <c r="E729" s="9">
        <v>-0.46625693490131176</v>
      </c>
      <c r="F729" s="9">
        <v>-0.67271379544020171</v>
      </c>
      <c r="G729" s="9">
        <v>-0.22349769946778433</v>
      </c>
      <c r="H729" s="9">
        <v>-0.15002673547548559</v>
      </c>
    </row>
    <row r="730" spans="2:8" x14ac:dyDescent="0.35">
      <c r="B730" s="8" t="s">
        <v>107</v>
      </c>
      <c r="C730" s="10">
        <v>0.28135442824979062</v>
      </c>
      <c r="D730" s="10">
        <v>-0.25385050440261442</v>
      </c>
      <c r="E730" s="10">
        <v>-0.39835282084574658</v>
      </c>
      <c r="F730" s="10">
        <v>0.31905854298021014</v>
      </c>
      <c r="G730" s="10">
        <v>4.4265533244340773E-2</v>
      </c>
      <c r="H730" s="10">
        <v>0.24526906234539952</v>
      </c>
    </row>
    <row r="731" spans="2:8" x14ac:dyDescent="0.35">
      <c r="B731" s="8" t="s">
        <v>108</v>
      </c>
      <c r="C731" s="9">
        <v>-0.79404471972718682</v>
      </c>
      <c r="D731" s="9">
        <v>-0.65320068815794674</v>
      </c>
      <c r="E731" s="9">
        <v>-0.44628955660747921</v>
      </c>
      <c r="F731" s="9">
        <v>-1.6644861338606134</v>
      </c>
      <c r="G731" s="9">
        <v>-0.45069074540534498</v>
      </c>
      <c r="H731" s="9">
        <v>-0.42133676645218165</v>
      </c>
    </row>
    <row r="732" spans="2:8" x14ac:dyDescent="0.35">
      <c r="B732" s="8" t="s">
        <v>109</v>
      </c>
      <c r="C732" s="10">
        <v>-0.79404471972718682</v>
      </c>
      <c r="D732" s="10">
        <v>-0.65320068815794674</v>
      </c>
      <c r="E732" s="10">
        <v>-0.38676938511639497</v>
      </c>
      <c r="F732" s="10">
        <v>-0.67271379544020171</v>
      </c>
      <c r="G732" s="10">
        <v>-2.7063931300711261</v>
      </c>
      <c r="H732" s="10">
        <v>-3.5253569057984677</v>
      </c>
    </row>
    <row r="733" spans="2:8" x14ac:dyDescent="0.35">
      <c r="B733" s="8" t="s">
        <v>110</v>
      </c>
      <c r="C733" s="9">
        <v>-0.79404471972718682</v>
      </c>
      <c r="D733" s="9">
        <v>-0.25385050440261442</v>
      </c>
      <c r="E733" s="9">
        <v>-0.39953694118803779</v>
      </c>
      <c r="F733" s="9">
        <v>-1.6644861338606134</v>
      </c>
      <c r="G733" s="9">
        <v>-0.13830030724119907</v>
      </c>
      <c r="H733" s="9">
        <v>0.14680977691030822</v>
      </c>
    </row>
    <row r="734" spans="2:8" x14ac:dyDescent="0.35">
      <c r="B734" s="8" t="s">
        <v>111</v>
      </c>
      <c r="C734" s="10">
        <v>0.28135442824979062</v>
      </c>
      <c r="D734" s="10">
        <v>2.1422505981293791</v>
      </c>
      <c r="E734" s="10">
        <v>1.92772673535867</v>
      </c>
      <c r="F734" s="10">
        <v>0.31905854298021014</v>
      </c>
      <c r="G734" s="10">
        <v>0.96115175434949651</v>
      </c>
      <c r="H734" s="10">
        <v>1.080349668443026</v>
      </c>
    </row>
    <row r="735" spans="2:8" x14ac:dyDescent="0.35">
      <c r="B735" s="8" t="s">
        <v>112</v>
      </c>
      <c r="C735" s="9">
        <v>-0.2563451457386981</v>
      </c>
      <c r="D735" s="9">
        <v>-0.25385050440261442</v>
      </c>
      <c r="E735" s="9">
        <v>-0.45054171664616594</v>
      </c>
      <c r="F735" s="9">
        <v>-1.6644861338606134</v>
      </c>
      <c r="G735" s="9">
        <v>-0.17887049401576346</v>
      </c>
      <c r="H735" s="9">
        <v>-0.13106420642872724</v>
      </c>
    </row>
    <row r="736" spans="2:8" x14ac:dyDescent="0.35">
      <c r="B736" s="8" t="s">
        <v>113</v>
      </c>
      <c r="C736" s="10">
        <v>-1.3317442937156756</v>
      </c>
      <c r="D736" s="10">
        <v>-1.052550871913279</v>
      </c>
      <c r="E736" s="10">
        <v>-1.8942941646726542E-2</v>
      </c>
      <c r="F736" s="10">
        <v>0.31905854298021014</v>
      </c>
      <c r="G736" s="10">
        <v>-0.31275211037182604</v>
      </c>
      <c r="H736" s="10">
        <v>-0.16971859256250382</v>
      </c>
    </row>
    <row r="737" spans="2:8" x14ac:dyDescent="0.35">
      <c r="B737" s="8" t="s">
        <v>114</v>
      </c>
      <c r="C737" s="9">
        <v>-0.79404471972718682</v>
      </c>
      <c r="D737" s="9">
        <v>-1.052550871913279</v>
      </c>
      <c r="E737" s="9">
        <v>-0.44396964736543942</v>
      </c>
      <c r="F737" s="9">
        <v>-1.6644861338606134</v>
      </c>
      <c r="G737" s="9">
        <v>0.30797174727900944</v>
      </c>
      <c r="H737" s="9">
        <v>0.11982463942069063</v>
      </c>
    </row>
    <row r="738" spans="2:8" x14ac:dyDescent="0.35">
      <c r="B738" s="8" t="s">
        <v>115</v>
      </c>
      <c r="C738" s="10">
        <v>-0.2563451457386981</v>
      </c>
      <c r="D738" s="10">
        <v>-0.25385050440261442</v>
      </c>
      <c r="E738" s="10">
        <v>-0.39419228916688004</v>
      </c>
      <c r="F738" s="10">
        <v>-0.67271379544020171</v>
      </c>
      <c r="G738" s="10">
        <v>0.58790603602350389</v>
      </c>
      <c r="H738" s="10">
        <v>0.35248028426361011</v>
      </c>
    </row>
    <row r="739" spans="2:8" x14ac:dyDescent="0.35">
      <c r="B739" s="8" t="s">
        <v>116</v>
      </c>
      <c r="C739" s="9">
        <v>-0.2563451457386981</v>
      </c>
      <c r="D739" s="9">
        <v>0.94420004686338244</v>
      </c>
      <c r="E739" s="9">
        <v>2.3330986544434342</v>
      </c>
      <c r="F739" s="9">
        <v>1.310830881400622</v>
      </c>
      <c r="G739" s="9">
        <v>0.47836653173217997</v>
      </c>
      <c r="H739" s="9">
        <v>0.75434003444683484</v>
      </c>
    </row>
    <row r="740" spans="2:8" x14ac:dyDescent="0.35">
      <c r="B740" s="8" t="s">
        <v>117</v>
      </c>
      <c r="C740" s="10">
        <v>2.4321527242037453</v>
      </c>
      <c r="D740" s="10">
        <v>0.94420004686338244</v>
      </c>
      <c r="E740" s="10">
        <v>3.8269429910277588</v>
      </c>
      <c r="F740" s="10">
        <v>2.3026032198210338</v>
      </c>
      <c r="G740" s="10">
        <v>0.73801572708939212</v>
      </c>
      <c r="H740" s="10">
        <v>1.0336726738663902</v>
      </c>
    </row>
    <row r="741" spans="2:8" x14ac:dyDescent="0.35">
      <c r="B741" s="8" t="s">
        <v>118</v>
      </c>
      <c r="C741" s="9">
        <v>0.28135442824979062</v>
      </c>
      <c r="D741" s="9">
        <v>0.94420004686338244</v>
      </c>
      <c r="E741" s="9">
        <v>0.80528536899215863</v>
      </c>
      <c r="F741" s="9">
        <v>2.3026032198210338</v>
      </c>
      <c r="G741" s="9">
        <v>0.14974801885820824</v>
      </c>
      <c r="H741" s="9">
        <v>0.76746793917151357</v>
      </c>
    </row>
    <row r="742" spans="2:8" x14ac:dyDescent="0.35">
      <c r="B742" s="8" t="s">
        <v>119</v>
      </c>
      <c r="C742" s="10">
        <v>-0.2563451457386981</v>
      </c>
      <c r="D742" s="10">
        <v>-1.052550871913279</v>
      </c>
      <c r="E742" s="10">
        <v>-0.44276553869317409</v>
      </c>
      <c r="F742" s="10">
        <v>-0.67271379544020171</v>
      </c>
      <c r="G742" s="10">
        <v>-0.23566875550015365</v>
      </c>
      <c r="H742" s="10">
        <v>-0.15513203175730514</v>
      </c>
    </row>
    <row r="743" spans="2:8" x14ac:dyDescent="0.35">
      <c r="B743" s="8" t="s">
        <v>120</v>
      </c>
      <c r="C743" s="9">
        <v>0.8190540022382794</v>
      </c>
      <c r="D743" s="9">
        <v>0.14549967935271788</v>
      </c>
      <c r="E743" s="9">
        <v>-0.45236183849611422</v>
      </c>
      <c r="F743" s="9">
        <v>0.31905854298021014</v>
      </c>
      <c r="G743" s="9">
        <v>0.48242355040963636</v>
      </c>
      <c r="H743" s="9">
        <v>0.40499190316232547</v>
      </c>
    </row>
    <row r="744" spans="2:8" x14ac:dyDescent="0.35">
      <c r="B744" s="8" t="s">
        <v>121</v>
      </c>
      <c r="C744" s="10">
        <v>-1.3317442937156756</v>
      </c>
      <c r="D744" s="10">
        <v>-1.4519010556686112</v>
      </c>
      <c r="E744" s="10">
        <v>-0.4455806954501893</v>
      </c>
      <c r="F744" s="10">
        <v>0.31905854298021014</v>
      </c>
      <c r="G744" s="10">
        <v>-0.8442215571186199</v>
      </c>
      <c r="H744" s="10">
        <v>-0.9880246537341516</v>
      </c>
    </row>
    <row r="745" spans="2:8" x14ac:dyDescent="0.35">
      <c r="B745" s="8" t="s">
        <v>122</v>
      </c>
      <c r="C745" s="9">
        <v>1.3567535762267682</v>
      </c>
      <c r="D745" s="9">
        <v>-0.25385050440261442</v>
      </c>
      <c r="E745" s="9">
        <v>-0.24146090311237972</v>
      </c>
      <c r="F745" s="9">
        <v>0.31905854298021014</v>
      </c>
      <c r="G745" s="9">
        <v>2.9612619623355223</v>
      </c>
      <c r="H745" s="9">
        <v>1.576292735819782</v>
      </c>
    </row>
    <row r="746" spans="2:8" x14ac:dyDescent="0.35">
      <c r="B746" s="8" t="s">
        <v>123</v>
      </c>
      <c r="C746" s="10">
        <v>-0.79404471972718682</v>
      </c>
      <c r="D746" s="10">
        <v>-1.052550871913279</v>
      </c>
      <c r="E746" s="10">
        <v>-0.45440118371419486</v>
      </c>
      <c r="F746" s="10">
        <v>-0.67271379544020171</v>
      </c>
      <c r="G746" s="10">
        <v>-9.3673101789178204E-2</v>
      </c>
      <c r="H746" s="10">
        <v>-0.15659068783782498</v>
      </c>
    </row>
    <row r="747" spans="2:8" x14ac:dyDescent="0.35">
      <c r="B747" s="8" t="s">
        <v>124</v>
      </c>
      <c r="C747" s="9">
        <v>0.28135442824979062</v>
      </c>
      <c r="D747" s="9">
        <v>0.14549967935271788</v>
      </c>
      <c r="E747" s="9">
        <v>0.34751411095090451</v>
      </c>
      <c r="F747" s="9">
        <v>0.31905854298021014</v>
      </c>
      <c r="G747" s="9">
        <v>8.8892738696361634E-2</v>
      </c>
      <c r="H747" s="9">
        <v>0.58294794498574976</v>
      </c>
    </row>
    <row r="748" spans="2:8" x14ac:dyDescent="0.35">
      <c r="B748" s="8" t="s">
        <v>125</v>
      </c>
      <c r="C748" s="10">
        <v>0.28135442824979062</v>
      </c>
      <c r="D748" s="10">
        <v>0.54484986310805017</v>
      </c>
      <c r="E748" s="10">
        <v>-0.32718153666097988</v>
      </c>
      <c r="F748" s="10">
        <v>1.310830881400622</v>
      </c>
      <c r="G748" s="10">
        <v>0.62847622279806836</v>
      </c>
      <c r="H748" s="10">
        <v>0.81049829354684977</v>
      </c>
    </row>
    <row r="749" spans="2:8" x14ac:dyDescent="0.35">
      <c r="B749" s="8" t="s">
        <v>126</v>
      </c>
      <c r="C749" s="9">
        <v>0.8190540022382794</v>
      </c>
      <c r="D749" s="9">
        <v>-0.25385050440261442</v>
      </c>
      <c r="E749" s="9">
        <v>-0.33681078400830128</v>
      </c>
      <c r="F749" s="9">
        <v>0.31905854298021014</v>
      </c>
      <c r="G749" s="9">
        <v>-1.671853367319734</v>
      </c>
      <c r="H749" s="9">
        <v>-1.8573836777239952</v>
      </c>
    </row>
    <row r="750" spans="2:8" x14ac:dyDescent="0.35">
      <c r="B750" s="8" t="s">
        <v>127</v>
      </c>
      <c r="C750" s="10">
        <v>-0.79404471972718682</v>
      </c>
      <c r="D750" s="10">
        <v>-0.65320068815794674</v>
      </c>
      <c r="E750" s="10">
        <v>-0.45148455031680412</v>
      </c>
      <c r="F750" s="10">
        <v>-0.67271379544020171</v>
      </c>
      <c r="G750" s="10">
        <v>0.12134888811601319</v>
      </c>
      <c r="H750" s="10">
        <v>0.13076456002458967</v>
      </c>
    </row>
    <row r="751" spans="2:8" x14ac:dyDescent="0.35">
      <c r="B751" s="8" t="s">
        <v>128</v>
      </c>
      <c r="C751" s="9">
        <v>-0.79404471972718682</v>
      </c>
      <c r="D751" s="9">
        <v>-1.052550871913279</v>
      </c>
      <c r="E751" s="9">
        <v>-0.43434343350083299</v>
      </c>
      <c r="F751" s="9">
        <v>-0.67271379544020171</v>
      </c>
      <c r="G751" s="9">
        <v>0.14974801885820824</v>
      </c>
      <c r="H751" s="9">
        <v>0.17598289852070567</v>
      </c>
    </row>
    <row r="752" spans="2:8" x14ac:dyDescent="0.35">
      <c r="B752" s="8" t="s">
        <v>129</v>
      </c>
      <c r="C752" s="10">
        <v>2.4321527242037453</v>
      </c>
      <c r="D752" s="10">
        <v>2.1422505981293791</v>
      </c>
      <c r="E752" s="10">
        <v>1.0804282161461667</v>
      </c>
      <c r="F752" s="10">
        <v>1.310830881400622</v>
      </c>
      <c r="G752" s="10">
        <v>0.10917783208364386</v>
      </c>
      <c r="H752" s="10">
        <v>0.29559269712333508</v>
      </c>
    </row>
    <row r="753" spans="2:8" x14ac:dyDescent="0.35">
      <c r="B753" s="8" t="s">
        <v>130</v>
      </c>
      <c r="C753" s="9">
        <v>-0.79404471972718682</v>
      </c>
      <c r="D753" s="9">
        <v>-1.052550871913279</v>
      </c>
      <c r="E753" s="9">
        <v>0.32371893073914881</v>
      </c>
      <c r="F753" s="9">
        <v>0.31905854298021014</v>
      </c>
      <c r="G753" s="9">
        <v>6.4550626631623004E-2</v>
      </c>
      <c r="H753" s="9">
        <v>0.35175095622335012</v>
      </c>
    </row>
    <row r="754" spans="2:8" x14ac:dyDescent="0.35">
      <c r="B754" s="8" t="s">
        <v>131</v>
      </c>
      <c r="C754" s="10">
        <v>1.8944531502152568</v>
      </c>
      <c r="D754" s="10">
        <v>1.3435502306187148</v>
      </c>
      <c r="E754" s="10">
        <v>-6.7669090969986606E-2</v>
      </c>
      <c r="F754" s="10">
        <v>1.310830881400622</v>
      </c>
      <c r="G754" s="10">
        <v>-0.1707564566608506</v>
      </c>
      <c r="H754" s="10">
        <v>-4.7191481798834617E-2</v>
      </c>
    </row>
    <row r="755" spans="2:8" x14ac:dyDescent="0.35">
      <c r="B755" s="8" t="s">
        <v>132</v>
      </c>
      <c r="C755" s="9">
        <v>-0.79404471972718682</v>
      </c>
      <c r="D755" s="9">
        <v>0.14549967935271788</v>
      </c>
      <c r="E755" s="9">
        <v>2.8091607187546153E-2</v>
      </c>
      <c r="F755" s="9">
        <v>-0.67271379544020171</v>
      </c>
      <c r="G755" s="9">
        <v>5.6436589276710095E-2</v>
      </c>
      <c r="H755" s="9">
        <v>0.18400550696356499</v>
      </c>
    </row>
    <row r="756" spans="2:8" x14ac:dyDescent="0.35">
      <c r="B756" s="8" t="s">
        <v>133</v>
      </c>
      <c r="C756" s="10">
        <v>0.28135442824979062</v>
      </c>
      <c r="D756" s="10">
        <v>0.54484986310805017</v>
      </c>
      <c r="E756" s="10">
        <v>0.80528536899215863</v>
      </c>
      <c r="F756" s="10">
        <v>0.31905854298021014</v>
      </c>
      <c r="G756" s="10">
        <v>0.16597609356803406</v>
      </c>
      <c r="H756" s="10">
        <v>0.23505846978176043</v>
      </c>
    </row>
    <row r="757" spans="2:8" x14ac:dyDescent="0.35">
      <c r="B757" s="8" t="s">
        <v>134</v>
      </c>
      <c r="C757" s="9">
        <v>-0.2563451457386981</v>
      </c>
      <c r="D757" s="9">
        <v>0.54484986310805017</v>
      </c>
      <c r="E757" s="9">
        <v>-0.40681699950128403</v>
      </c>
      <c r="F757" s="9">
        <v>0.31905854298021014</v>
      </c>
      <c r="G757" s="9">
        <v>-0.1626424193059377</v>
      </c>
      <c r="H757" s="9">
        <v>4.7621163434957002E-2</v>
      </c>
    </row>
    <row r="758" spans="2:8" x14ac:dyDescent="0.35">
      <c r="B758" s="8" t="s">
        <v>135</v>
      </c>
      <c r="C758" s="10">
        <v>-1.3317442937156756</v>
      </c>
      <c r="D758" s="10">
        <v>-1.052550871913279</v>
      </c>
      <c r="E758" s="10">
        <v>-0.4647316662985313</v>
      </c>
      <c r="F758" s="10">
        <v>-0.67271379544020171</v>
      </c>
      <c r="G758" s="10">
        <v>-0.19509856872558926</v>
      </c>
      <c r="H758" s="10">
        <v>-0.15221471959626537</v>
      </c>
    </row>
    <row r="759" spans="2:8" x14ac:dyDescent="0.35">
      <c r="B759" s="8" t="s">
        <v>136</v>
      </c>
      <c r="C759" s="9">
        <v>-0.2563451457386981</v>
      </c>
      <c r="D759" s="9">
        <v>-0.65320068815794674</v>
      </c>
      <c r="E759" s="9">
        <v>-0.42017223585208635</v>
      </c>
      <c r="F759" s="9">
        <v>-1.6644861338606134</v>
      </c>
      <c r="G759" s="9">
        <v>0.2958006912466401</v>
      </c>
      <c r="H759" s="9">
        <v>0.11034337489731144</v>
      </c>
    </row>
    <row r="760" spans="2:8" x14ac:dyDescent="0.35">
      <c r="B760" s="8" t="s">
        <v>137</v>
      </c>
      <c r="C760" s="10">
        <v>-0.79404471972718682</v>
      </c>
      <c r="D760" s="10">
        <v>-0.25385050440261442</v>
      </c>
      <c r="E760" s="10">
        <v>-0.44837586387723033</v>
      </c>
      <c r="F760" s="10">
        <v>-0.67271379544020171</v>
      </c>
      <c r="G760" s="10">
        <v>-0.1707564566608506</v>
      </c>
      <c r="H760" s="10">
        <v>-6.3966026724813163E-2</v>
      </c>
    </row>
    <row r="761" spans="2:8" x14ac:dyDescent="0.35">
      <c r="B761" s="8" t="s">
        <v>138</v>
      </c>
      <c r="C761" s="9">
        <v>0.8190540022382794</v>
      </c>
      <c r="D761" s="9">
        <v>0.94420004686338244</v>
      </c>
      <c r="E761" s="9">
        <v>-0.42785808581077489</v>
      </c>
      <c r="F761" s="9">
        <v>0.31905854298021014</v>
      </c>
      <c r="G761" s="9">
        <v>-0.26406788624234873</v>
      </c>
      <c r="H761" s="9">
        <v>-0.20399701045472082</v>
      </c>
    </row>
    <row r="762" spans="2:8" x14ac:dyDescent="0.35">
      <c r="B762" s="8" t="s">
        <v>139</v>
      </c>
      <c r="C762" s="10">
        <v>0.8190540022382794</v>
      </c>
      <c r="D762" s="10">
        <v>0.94420004686338244</v>
      </c>
      <c r="E762" s="10">
        <v>-0.21207051381020592</v>
      </c>
      <c r="F762" s="10">
        <v>0.31905854298021014</v>
      </c>
      <c r="G762" s="10">
        <v>4.020851456688436E-2</v>
      </c>
      <c r="H762" s="10">
        <v>0.31674321029087321</v>
      </c>
    </row>
    <row r="763" spans="2:8" x14ac:dyDescent="0.35">
      <c r="B763" s="8" t="s">
        <v>140</v>
      </c>
      <c r="C763" s="9">
        <v>-0.2563451457386981</v>
      </c>
      <c r="D763" s="9">
        <v>0.14549967935271788</v>
      </c>
      <c r="E763" s="9">
        <v>-0.41006514042187819</v>
      </c>
      <c r="F763" s="9">
        <v>-0.67271379544020171</v>
      </c>
      <c r="G763" s="9">
        <v>-0.21944068079032789</v>
      </c>
      <c r="H763" s="9">
        <v>-0.1646132962806843</v>
      </c>
    </row>
    <row r="764" spans="2:8" x14ac:dyDescent="0.35">
      <c r="B764" s="8" t="s">
        <v>141</v>
      </c>
      <c r="C764" s="10">
        <v>0.8190540022382794</v>
      </c>
      <c r="D764" s="10">
        <v>0.94420004686338244</v>
      </c>
      <c r="E764" s="10">
        <v>-3.684168586829769E-2</v>
      </c>
      <c r="F764" s="10">
        <v>-0.67271379544020171</v>
      </c>
      <c r="G764" s="10">
        <v>0.32419982198883529</v>
      </c>
      <c r="H764" s="10">
        <v>0.43343569673246296</v>
      </c>
    </row>
    <row r="765" spans="2:8" x14ac:dyDescent="0.35">
      <c r="B765" s="8" t="s">
        <v>142</v>
      </c>
      <c r="C765" s="9">
        <v>-1.3317442937156756</v>
      </c>
      <c r="D765" s="9">
        <v>-1.052550871913279</v>
      </c>
      <c r="E765" s="9">
        <v>-0.3641986014490492</v>
      </c>
      <c r="F765" s="9">
        <v>0.31905854298021014</v>
      </c>
      <c r="G765" s="9">
        <v>3.6184989880834655</v>
      </c>
      <c r="H765" s="9">
        <v>0.9811610549676747</v>
      </c>
    </row>
    <row r="766" spans="2:8" x14ac:dyDescent="0.35">
      <c r="B766" s="8" t="s">
        <v>143</v>
      </c>
      <c r="C766" s="10">
        <v>1.8944531502152568</v>
      </c>
      <c r="D766" s="10">
        <v>1.742900414374047</v>
      </c>
      <c r="E766" s="10">
        <v>0.15455888184041158</v>
      </c>
      <c r="F766" s="10">
        <v>2.3026032198210338</v>
      </c>
      <c r="G766" s="10">
        <v>0.23900242976224997</v>
      </c>
      <c r="H766" s="10">
        <v>0.4538568818597411</v>
      </c>
    </row>
    <row r="767" spans="2:8" x14ac:dyDescent="0.35">
      <c r="B767" s="8" t="s">
        <v>144</v>
      </c>
      <c r="C767" s="9">
        <v>-0.79404471972718682</v>
      </c>
      <c r="D767" s="9">
        <v>-0.25385050440261442</v>
      </c>
      <c r="E767" s="9">
        <v>-0.40804327507551713</v>
      </c>
      <c r="F767" s="9">
        <v>0.31905854298021014</v>
      </c>
      <c r="G767" s="9">
        <v>-0.22349769946778433</v>
      </c>
      <c r="H767" s="9">
        <v>-0.12741756622742756</v>
      </c>
    </row>
    <row r="768" spans="2:8" x14ac:dyDescent="0.35">
      <c r="B768" s="8" t="s">
        <v>145</v>
      </c>
      <c r="C768" s="10">
        <v>0.8190540022382794</v>
      </c>
      <c r="D768" s="10">
        <v>2.5416007818847115</v>
      </c>
      <c r="E768" s="10">
        <v>-0.11975427554995018</v>
      </c>
      <c r="F768" s="10">
        <v>0.31905854298021014</v>
      </c>
      <c r="G768" s="10">
        <v>0.10917783208364386</v>
      </c>
      <c r="H768" s="10">
        <v>0.22193056505708161</v>
      </c>
    </row>
    <row r="769" spans="2:8" x14ac:dyDescent="0.35">
      <c r="B769" s="8" t="s">
        <v>146</v>
      </c>
      <c r="C769" s="9">
        <v>-0.2563451457386981</v>
      </c>
      <c r="D769" s="9">
        <v>0.14549967935271788</v>
      </c>
      <c r="E769" s="9">
        <v>-0.35203518840918763</v>
      </c>
      <c r="F769" s="9">
        <v>-0.67271379544020171</v>
      </c>
      <c r="G769" s="9">
        <v>0.34854193405357392</v>
      </c>
      <c r="H769" s="9">
        <v>0.29340471300255533</v>
      </c>
    </row>
    <row r="770" spans="2:8" x14ac:dyDescent="0.35">
      <c r="B770" s="8" t="s">
        <v>147</v>
      </c>
      <c r="C770" s="10">
        <v>0.28135442824979062</v>
      </c>
      <c r="D770" s="10">
        <v>-0.25385050440261442</v>
      </c>
      <c r="E770" s="10">
        <v>-0.15717892255868984</v>
      </c>
      <c r="F770" s="10">
        <v>-0.67271379544020171</v>
      </c>
      <c r="G770" s="10">
        <v>0.35259895273103031</v>
      </c>
      <c r="H770" s="10">
        <v>0.35831490858568954</v>
      </c>
    </row>
    <row r="771" spans="2:8" x14ac:dyDescent="0.35">
      <c r="B771" s="8" t="s">
        <v>148</v>
      </c>
      <c r="C771" s="9">
        <v>-0.2563451457386981</v>
      </c>
      <c r="D771" s="9">
        <v>-1.052550871913279</v>
      </c>
      <c r="E771" s="9">
        <v>-0.46172733627195028</v>
      </c>
      <c r="F771" s="9">
        <v>1.310830881400622</v>
      </c>
      <c r="G771" s="9">
        <v>0.55950690528130886</v>
      </c>
      <c r="H771" s="9">
        <v>0.27663016807657687</v>
      </c>
    </row>
    <row r="772" spans="2:8" x14ac:dyDescent="0.35">
      <c r="B772" s="8" t="s">
        <v>149</v>
      </c>
      <c r="C772" s="10">
        <v>-0.79404471972718682</v>
      </c>
      <c r="D772" s="10">
        <v>-1.052550871913279</v>
      </c>
      <c r="E772" s="10">
        <v>-0.46598437778633378</v>
      </c>
      <c r="F772" s="10">
        <v>-0.67271379544020171</v>
      </c>
      <c r="G772" s="10">
        <v>-0.19104155004813278</v>
      </c>
      <c r="H772" s="10">
        <v>-0.16825993648198398</v>
      </c>
    </row>
    <row r="773" spans="2:8" x14ac:dyDescent="0.35">
      <c r="B773" s="8" t="s">
        <v>150</v>
      </c>
      <c r="C773" s="9">
        <v>0.28135442824979062</v>
      </c>
      <c r="D773" s="9">
        <v>-0.25385050440261442</v>
      </c>
      <c r="E773" s="9">
        <v>-0.39303636216607202</v>
      </c>
      <c r="F773" s="9">
        <v>0.31905854298021014</v>
      </c>
      <c r="G773" s="9">
        <v>0.65281833486280694</v>
      </c>
      <c r="H773" s="9">
        <v>1.1452598640261602</v>
      </c>
    </row>
    <row r="774" spans="2:8" x14ac:dyDescent="0.35">
      <c r="B774" s="8" t="s">
        <v>151</v>
      </c>
      <c r="C774" s="10">
        <v>-0.79404471972718682</v>
      </c>
      <c r="D774" s="10">
        <v>-1.052550871913279</v>
      </c>
      <c r="E774" s="10">
        <v>-0.43869346488788358</v>
      </c>
      <c r="F774" s="10">
        <v>-1.6644861338606134</v>
      </c>
      <c r="G774" s="10">
        <v>-0.67788379134290577</v>
      </c>
      <c r="H774" s="10">
        <v>-0.72838387140161454</v>
      </c>
    </row>
    <row r="775" spans="2:8" x14ac:dyDescent="0.35">
      <c r="B775" s="8" t="s">
        <v>152</v>
      </c>
      <c r="C775" s="9">
        <v>-0.79404471972718682</v>
      </c>
      <c r="D775" s="9">
        <v>-1.052550871913279</v>
      </c>
      <c r="E775" s="9">
        <v>-0.39261748966403703</v>
      </c>
      <c r="F775" s="9">
        <v>-0.67271379544020171</v>
      </c>
      <c r="G775" s="9">
        <v>-0.15047136327356839</v>
      </c>
      <c r="H775" s="9">
        <v>-4.8904554637583522E-3</v>
      </c>
    </row>
    <row r="776" spans="2:8" x14ac:dyDescent="0.35">
      <c r="B776" s="8" t="s">
        <v>153</v>
      </c>
      <c r="C776" s="10">
        <v>-0.79404471972718682</v>
      </c>
      <c r="D776" s="10">
        <v>-0.25385050440261442</v>
      </c>
      <c r="E776" s="10">
        <v>-0.40236433057677379</v>
      </c>
      <c r="F776" s="10">
        <v>-0.67271379544020171</v>
      </c>
      <c r="G776" s="10">
        <v>-0.11395819517646041</v>
      </c>
      <c r="H776" s="10">
        <v>0.22193056505708161</v>
      </c>
    </row>
    <row r="777" spans="2:8" x14ac:dyDescent="0.35">
      <c r="B777" s="8" t="s">
        <v>154</v>
      </c>
      <c r="C777" s="9">
        <v>0.28135442824979062</v>
      </c>
      <c r="D777" s="9">
        <v>2.5416007818847115</v>
      </c>
      <c r="E777" s="9">
        <v>1.7299947486768936</v>
      </c>
      <c r="F777" s="9">
        <v>0.31905854298021014</v>
      </c>
      <c r="G777" s="9">
        <v>0.96520877302695307</v>
      </c>
      <c r="H777" s="9">
        <v>1.0176274569806716</v>
      </c>
    </row>
    <row r="778" spans="2:8" x14ac:dyDescent="0.35">
      <c r="B778" s="8" t="s">
        <v>155</v>
      </c>
      <c r="C778" s="10">
        <v>-0.79404471972718682</v>
      </c>
      <c r="D778" s="10">
        <v>-0.25385050440261442</v>
      </c>
      <c r="E778" s="10">
        <v>-0.45366052242513538</v>
      </c>
      <c r="F778" s="10">
        <v>-1.6644861338606134</v>
      </c>
      <c r="G778" s="10">
        <v>-2.4792000841335655</v>
      </c>
      <c r="H778" s="10">
        <v>-2.6268247601982271</v>
      </c>
    </row>
    <row r="779" spans="2:8" x14ac:dyDescent="0.35">
      <c r="B779" s="8" t="s">
        <v>156</v>
      </c>
      <c r="C779" s="9">
        <v>-1.3317442937156756</v>
      </c>
      <c r="D779" s="9">
        <v>-1.052550871913279</v>
      </c>
      <c r="E779" s="9">
        <v>-9.794873972286057E-2</v>
      </c>
      <c r="F779" s="9">
        <v>0.31905854298021014</v>
      </c>
      <c r="G779" s="9">
        <v>-0.28840999830708741</v>
      </c>
      <c r="H779" s="9">
        <v>-0.13398151858976701</v>
      </c>
    </row>
    <row r="780" spans="2:8" x14ac:dyDescent="0.35">
      <c r="B780" s="8" t="s">
        <v>157</v>
      </c>
      <c r="C780" s="10">
        <v>-0.2563451457386981</v>
      </c>
      <c r="D780" s="10">
        <v>-1.052550871913279</v>
      </c>
      <c r="E780" s="10">
        <v>-0.44498460765883185</v>
      </c>
      <c r="F780" s="10">
        <v>-0.67271379544020171</v>
      </c>
      <c r="G780" s="10">
        <v>0.1335199441483825</v>
      </c>
      <c r="H780" s="10">
        <v>4.9079819515476866E-2</v>
      </c>
    </row>
    <row r="781" spans="2:8" x14ac:dyDescent="0.35">
      <c r="B781" s="8" t="s">
        <v>158</v>
      </c>
      <c r="C781" s="9">
        <v>-0.2563451457386981</v>
      </c>
      <c r="D781" s="9">
        <v>-0.25385050440261442</v>
      </c>
      <c r="E781" s="9">
        <v>-0.39369165597454403</v>
      </c>
      <c r="F781" s="9">
        <v>-0.67271379544020171</v>
      </c>
      <c r="G781" s="9">
        <v>0.53516479321657018</v>
      </c>
      <c r="H781" s="9">
        <v>0.31382589812983352</v>
      </c>
    </row>
    <row r="782" spans="2:8" x14ac:dyDescent="0.35">
      <c r="B782" s="8" t="s">
        <v>159</v>
      </c>
      <c r="C782" s="10">
        <v>0.28135442824979062</v>
      </c>
      <c r="D782" s="10">
        <v>1.3435502306187148</v>
      </c>
      <c r="E782" s="10">
        <v>2.6058732609128596</v>
      </c>
      <c r="F782" s="10">
        <v>2.3026032198210338</v>
      </c>
      <c r="G782" s="10">
        <v>0.43779634495761566</v>
      </c>
      <c r="H782" s="10">
        <v>0.74485876992345568</v>
      </c>
    </row>
    <row r="783" spans="2:8" x14ac:dyDescent="0.35">
      <c r="B783" s="8" t="s">
        <v>160</v>
      </c>
      <c r="C783" s="9">
        <v>1.8944531502152568</v>
      </c>
      <c r="D783" s="9">
        <v>0.94420004686338244</v>
      </c>
      <c r="E783" s="9">
        <v>4.3864036041784251</v>
      </c>
      <c r="F783" s="9">
        <v>2.3026032198210338</v>
      </c>
      <c r="G783" s="9">
        <v>0.7177306337021101</v>
      </c>
      <c r="H783" s="9">
        <v>1.0329433458261301</v>
      </c>
    </row>
    <row r="784" spans="2:8" x14ac:dyDescent="0.35">
      <c r="B784" s="8" t="s">
        <v>161</v>
      </c>
      <c r="C784" s="10">
        <v>0.28135442824979062</v>
      </c>
      <c r="D784" s="10">
        <v>1.3435502306187148</v>
      </c>
      <c r="E784" s="10">
        <v>0.41028054433275973</v>
      </c>
      <c r="F784" s="10">
        <v>2.3026032198210338</v>
      </c>
      <c r="G784" s="10">
        <v>3.615149588942794E-2</v>
      </c>
      <c r="H784" s="10">
        <v>0.58513592910652956</v>
      </c>
    </row>
    <row r="785" spans="2:8" x14ac:dyDescent="0.35">
      <c r="B785" s="8" t="s">
        <v>162</v>
      </c>
      <c r="C785" s="9">
        <v>-0.2563451457386981</v>
      </c>
      <c r="D785" s="9">
        <v>-0.65320068815794674</v>
      </c>
      <c r="E785" s="9">
        <v>-0.44504424579126367</v>
      </c>
      <c r="F785" s="9">
        <v>-0.67271379544020171</v>
      </c>
      <c r="G785" s="9">
        <v>-1.5298577136087583</v>
      </c>
      <c r="H785" s="9">
        <v>-1.879992846972053</v>
      </c>
    </row>
    <row r="786" spans="2:8" x14ac:dyDescent="0.35">
      <c r="B786" s="8" t="s">
        <v>163</v>
      </c>
      <c r="C786" s="10">
        <v>1.8944531502152568</v>
      </c>
      <c r="D786" s="10">
        <v>0.54484986310805017</v>
      </c>
      <c r="E786" s="10">
        <v>-0.46986159860425664</v>
      </c>
      <c r="F786" s="10">
        <v>1.310830881400622</v>
      </c>
      <c r="G786" s="10">
        <v>0.50676566247437504</v>
      </c>
      <c r="H786" s="10">
        <v>0.40061593492076591</v>
      </c>
    </row>
    <row r="787" spans="2:8" x14ac:dyDescent="0.35">
      <c r="B787" s="8" t="s">
        <v>164</v>
      </c>
      <c r="C787" s="9">
        <v>-1.3317442937156756</v>
      </c>
      <c r="D787" s="9">
        <v>-1.4519010556686112</v>
      </c>
      <c r="E787" s="9">
        <v>-0.43743684738177863</v>
      </c>
      <c r="F787" s="9">
        <v>-0.67271379544020171</v>
      </c>
      <c r="G787" s="9">
        <v>-0.84016453844116334</v>
      </c>
      <c r="H787" s="9">
        <v>-1.300906383005664</v>
      </c>
    </row>
    <row r="788" spans="2:8" x14ac:dyDescent="0.35">
      <c r="B788" s="8" t="s">
        <v>165</v>
      </c>
      <c r="C788" s="10">
        <v>1.3567535762267682</v>
      </c>
      <c r="D788" s="10">
        <v>-0.25385050440261442</v>
      </c>
      <c r="E788" s="10">
        <v>-0.21068988469365704</v>
      </c>
      <c r="F788" s="10">
        <v>0.31905854298021014</v>
      </c>
      <c r="G788" s="10">
        <v>2.9815470557228045</v>
      </c>
      <c r="H788" s="10">
        <v>1.6127591378327788</v>
      </c>
    </row>
    <row r="789" spans="2:8" x14ac:dyDescent="0.35">
      <c r="B789" s="8" t="s">
        <v>166</v>
      </c>
      <c r="C789" s="9">
        <v>-0.79404471972718682</v>
      </c>
      <c r="D789" s="9">
        <v>-1.052550871913279</v>
      </c>
      <c r="E789" s="9">
        <v>-0.45965320047047947</v>
      </c>
      <c r="F789" s="9">
        <v>-0.67271379544020171</v>
      </c>
      <c r="G789" s="9">
        <v>-0.2316117368226972</v>
      </c>
      <c r="H789" s="9">
        <v>-0.24629803678979709</v>
      </c>
    </row>
    <row r="790" spans="2:8" x14ac:dyDescent="0.35">
      <c r="B790" s="8" t="s">
        <v>167</v>
      </c>
      <c r="C790" s="10">
        <v>-1.3317442937156756</v>
      </c>
      <c r="D790" s="10">
        <v>-0.65320068815794674</v>
      </c>
      <c r="E790" s="10">
        <v>0.42084901976871897</v>
      </c>
      <c r="F790" s="10">
        <v>0.31905854298021014</v>
      </c>
      <c r="G790" s="10">
        <v>0.17003311224549045</v>
      </c>
      <c r="H790" s="10">
        <v>0.7455880979637155</v>
      </c>
    </row>
    <row r="791" spans="2:8" x14ac:dyDescent="0.35">
      <c r="B791" s="8" t="s">
        <v>168</v>
      </c>
      <c r="C791" s="9">
        <v>-2.4071434416926532</v>
      </c>
      <c r="D791" s="9">
        <v>-2.2506014231792757</v>
      </c>
      <c r="E791" s="9">
        <v>-0.32412998588868219</v>
      </c>
      <c r="F791" s="9">
        <v>-0.67271379544020171</v>
      </c>
      <c r="G791" s="9">
        <v>0.53110777453911373</v>
      </c>
      <c r="H791" s="9">
        <v>0.81414493374814945</v>
      </c>
    </row>
    <row r="792" spans="2:8" x14ac:dyDescent="0.35">
      <c r="B792" s="8" t="s">
        <v>169</v>
      </c>
      <c r="C792" s="10">
        <v>0.8190540022382794</v>
      </c>
      <c r="D792" s="10">
        <v>0.14549967935271788</v>
      </c>
      <c r="E792" s="10">
        <v>-0.41779817122867763</v>
      </c>
      <c r="F792" s="10">
        <v>0.31905854298021014</v>
      </c>
      <c r="G792" s="10">
        <v>-0.34115124111402112</v>
      </c>
      <c r="H792" s="10">
        <v>-0.29005771920539325</v>
      </c>
    </row>
    <row r="793" spans="2:8" x14ac:dyDescent="0.35">
      <c r="B793" s="8" t="s">
        <v>170</v>
      </c>
      <c r="C793" s="9">
        <v>-0.79404471972718682</v>
      </c>
      <c r="D793" s="9">
        <v>-0.65320068815794674</v>
      </c>
      <c r="E793" s="9">
        <v>-0.44755014534711307</v>
      </c>
      <c r="F793" s="9">
        <v>-1.6644861338606134</v>
      </c>
      <c r="G793" s="9">
        <v>8.4835720018905228E-2</v>
      </c>
      <c r="H793" s="9">
        <v>0.12347127962199031</v>
      </c>
    </row>
    <row r="794" spans="2:8" x14ac:dyDescent="0.35">
      <c r="B794" s="8" t="s">
        <v>171</v>
      </c>
      <c r="C794" s="10">
        <v>-0.79404471972718682</v>
      </c>
      <c r="D794" s="10">
        <v>-1.052550871913279</v>
      </c>
      <c r="E794" s="10">
        <v>-0.42158848873776333</v>
      </c>
      <c r="F794" s="10">
        <v>-0.67271379544020171</v>
      </c>
      <c r="G794" s="10">
        <v>0.16191907489057755</v>
      </c>
      <c r="H794" s="10">
        <v>0.15920835359472718</v>
      </c>
    </row>
    <row r="795" spans="2:8" x14ac:dyDescent="0.35">
      <c r="B795" s="8" t="s">
        <v>172</v>
      </c>
      <c r="C795" s="9">
        <v>1.3567535762267682</v>
      </c>
      <c r="D795" s="9">
        <v>2.5416007818847115</v>
      </c>
      <c r="E795" s="9">
        <v>1.0975939334891764</v>
      </c>
      <c r="F795" s="9">
        <v>0.31905854298021014</v>
      </c>
      <c r="G795" s="9">
        <v>0.16597609356803406</v>
      </c>
      <c r="H795" s="9">
        <v>0.34883364406231043</v>
      </c>
    </row>
    <row r="796" spans="2:8" x14ac:dyDescent="0.35">
      <c r="B796" s="8" t="s">
        <v>173</v>
      </c>
      <c r="C796" s="10">
        <v>0.8190540022382794</v>
      </c>
      <c r="D796" s="10">
        <v>0.94420004686338244</v>
      </c>
      <c r="E796" s="10">
        <v>0.33660731541714783</v>
      </c>
      <c r="F796" s="10">
        <v>0.31905854298021014</v>
      </c>
      <c r="G796" s="10">
        <v>0.1416339815032954</v>
      </c>
      <c r="H796" s="10">
        <v>0.39332265451816656</v>
      </c>
    </row>
    <row r="797" spans="2:8" x14ac:dyDescent="0.35">
      <c r="B797" s="8" t="s">
        <v>174</v>
      </c>
      <c r="C797" s="9">
        <v>1.8944531502152568</v>
      </c>
      <c r="D797" s="9">
        <v>0.94420004686338244</v>
      </c>
      <c r="E797" s="9">
        <v>-0.24318472456306209</v>
      </c>
      <c r="F797" s="9">
        <v>1.310830881400622</v>
      </c>
      <c r="G797" s="9">
        <v>-0.1220722325313733</v>
      </c>
      <c r="H797" s="9">
        <v>-1.5830376067657397E-2</v>
      </c>
    </row>
    <row r="798" spans="2:8" x14ac:dyDescent="0.35">
      <c r="B798" s="8" t="s">
        <v>175</v>
      </c>
      <c r="C798" s="10">
        <v>-0.79404471972718682</v>
      </c>
      <c r="D798" s="10">
        <v>0.14549967935271788</v>
      </c>
      <c r="E798" s="10">
        <v>-0.2620375780922089</v>
      </c>
      <c r="F798" s="10">
        <v>-0.67271379544020171</v>
      </c>
      <c r="G798" s="10">
        <v>-0.29652403566200025</v>
      </c>
      <c r="H798" s="10">
        <v>-0.23900475638719773</v>
      </c>
    </row>
    <row r="799" spans="2:8" x14ac:dyDescent="0.35">
      <c r="B799" s="8" t="s">
        <v>176</v>
      </c>
      <c r="C799" s="9">
        <v>0.28135442824979062</v>
      </c>
      <c r="D799" s="9">
        <v>-0.25385050440261442</v>
      </c>
      <c r="E799" s="9">
        <v>0.41028054433275973</v>
      </c>
      <c r="F799" s="9">
        <v>0.31905854298021014</v>
      </c>
      <c r="G799" s="9">
        <v>0.39316913950559479</v>
      </c>
      <c r="H799" s="9">
        <v>0.47063142678571968</v>
      </c>
    </row>
    <row r="800" spans="2:8" x14ac:dyDescent="0.35">
      <c r="B800" s="8" t="s">
        <v>177</v>
      </c>
      <c r="C800" s="10">
        <v>-0.79404471972718682</v>
      </c>
      <c r="D800" s="10">
        <v>-0.25385050440261442</v>
      </c>
      <c r="E800" s="10">
        <v>-0.40682321805828353</v>
      </c>
      <c r="F800" s="10">
        <v>-0.67271379544020171</v>
      </c>
      <c r="G800" s="10">
        <v>-0.25595384888743583</v>
      </c>
      <c r="H800" s="10">
        <v>-0.11064302130144904</v>
      </c>
    </row>
    <row r="801" spans="2:8" x14ac:dyDescent="0.35">
      <c r="B801" s="8" t="s">
        <v>178</v>
      </c>
      <c r="C801" s="9">
        <v>-1.3317442937156756</v>
      </c>
      <c r="D801" s="9">
        <v>-1.052550871913279</v>
      </c>
      <c r="E801" s="9">
        <v>-0.4576872054742287</v>
      </c>
      <c r="F801" s="9">
        <v>-1.6644861338606134</v>
      </c>
      <c r="G801" s="9">
        <v>-4.4186908851365052E-3</v>
      </c>
      <c r="H801" s="9">
        <v>-8.9492508133910909E-2</v>
      </c>
    </row>
    <row r="802" spans="2:8" x14ac:dyDescent="0.35">
      <c r="B802" s="8" t="s">
        <v>179</v>
      </c>
      <c r="C802" s="10">
        <v>-0.2563451457386981</v>
      </c>
      <c r="D802" s="10">
        <v>-0.65320068815794674</v>
      </c>
      <c r="E802" s="10">
        <v>-0.39392050535498274</v>
      </c>
      <c r="F802" s="10">
        <v>-1.6644861338606134</v>
      </c>
      <c r="G802" s="10">
        <v>0.1416339815032954</v>
      </c>
      <c r="H802" s="10">
        <v>5.3201370998807365E-3</v>
      </c>
    </row>
    <row r="803" spans="2:8" x14ac:dyDescent="0.35">
      <c r="B803" s="8" t="s">
        <v>180</v>
      </c>
      <c r="C803" s="9">
        <v>-0.79404471972718682</v>
      </c>
      <c r="D803" s="9">
        <v>-0.65320068815794674</v>
      </c>
      <c r="E803" s="9">
        <v>-0.45153889902394317</v>
      </c>
      <c r="F803" s="9">
        <v>-0.67271379544020171</v>
      </c>
      <c r="G803" s="9">
        <v>-4.1060645737935983</v>
      </c>
      <c r="H803" s="9">
        <v>-5.7447021323094525</v>
      </c>
    </row>
    <row r="804" spans="2:8" x14ac:dyDescent="0.35">
      <c r="B804" s="8" t="s">
        <v>181</v>
      </c>
      <c r="C804" s="10">
        <v>1.3567535762267682</v>
      </c>
      <c r="D804" s="10">
        <v>0.94420004686338244</v>
      </c>
      <c r="E804" s="10">
        <v>-0.43435974553990636</v>
      </c>
      <c r="F804" s="10">
        <v>0.31905854298021014</v>
      </c>
      <c r="G804" s="10">
        <v>-0.28435297962963091</v>
      </c>
      <c r="H804" s="10">
        <v>-0.22879416382355863</v>
      </c>
    </row>
    <row r="805" spans="2:8" x14ac:dyDescent="0.35">
      <c r="B805" s="8" t="s">
        <v>182</v>
      </c>
      <c r="C805" s="9">
        <v>0.8190540022382794</v>
      </c>
      <c r="D805" s="9">
        <v>0.94420004686338244</v>
      </c>
      <c r="E805" s="9">
        <v>-3.312822003294922E-2</v>
      </c>
      <c r="F805" s="9">
        <v>0.31905854298021014</v>
      </c>
      <c r="G805" s="9">
        <v>-0.14641434459611194</v>
      </c>
      <c r="H805" s="9">
        <v>1.5530729663519824E-2</v>
      </c>
    </row>
    <row r="806" spans="2:8" x14ac:dyDescent="0.35">
      <c r="B806" s="8" t="s">
        <v>183</v>
      </c>
      <c r="C806" s="10">
        <v>-0.2563451457386981</v>
      </c>
      <c r="D806" s="10">
        <v>0.14549967935271788</v>
      </c>
      <c r="E806" s="10">
        <v>-0.44484766857162811</v>
      </c>
      <c r="F806" s="10">
        <v>-0.67271379544020171</v>
      </c>
      <c r="G806" s="10">
        <v>-0.1342432885637426</v>
      </c>
      <c r="H806" s="10">
        <v>-5.0838122000134302E-2</v>
      </c>
    </row>
    <row r="807" spans="2:8" x14ac:dyDescent="0.35">
      <c r="B807" s="8" t="s">
        <v>184</v>
      </c>
      <c r="C807" s="9">
        <v>0.8190540022382794</v>
      </c>
      <c r="D807" s="9">
        <v>0.94420004686338244</v>
      </c>
      <c r="E807" s="9">
        <v>-2.0634542135713915E-2</v>
      </c>
      <c r="F807" s="9">
        <v>0.31905854298021014</v>
      </c>
      <c r="G807" s="9">
        <v>0.41751125157033342</v>
      </c>
      <c r="H807" s="9">
        <v>0.55377482337535233</v>
      </c>
    </row>
    <row r="808" spans="2:8" x14ac:dyDescent="0.35">
      <c r="B808" s="8" t="s">
        <v>185</v>
      </c>
      <c r="C808" s="10">
        <v>-1.3317442937156756</v>
      </c>
      <c r="D808" s="10">
        <v>-0.65320068815794674</v>
      </c>
      <c r="E808" s="10">
        <v>-0.35936545719479956</v>
      </c>
      <c r="F808" s="10">
        <v>0.31905854298021014</v>
      </c>
      <c r="G808" s="10">
        <v>3.5900998573412704</v>
      </c>
      <c r="H808" s="10">
        <v>0.90239362661960165</v>
      </c>
    </row>
    <row r="809" spans="2:8" x14ac:dyDescent="0.35">
      <c r="B809" s="8" t="s">
        <v>186</v>
      </c>
      <c r="C809" s="9">
        <v>1.8944531502152568</v>
      </c>
      <c r="D809" s="9">
        <v>1.3435502306187148</v>
      </c>
      <c r="E809" s="9">
        <v>0.23672233416265537</v>
      </c>
      <c r="F809" s="9">
        <v>2.3026032198210338</v>
      </c>
      <c r="G809" s="9">
        <v>0.28768665389172726</v>
      </c>
      <c r="H809" s="9">
        <v>0.51803774940261549</v>
      </c>
    </row>
    <row r="810" spans="2:8" x14ac:dyDescent="0.35">
      <c r="B810" s="8" t="s">
        <v>187</v>
      </c>
      <c r="C810" s="10">
        <v>-0.79404471972718682</v>
      </c>
      <c r="D810" s="10">
        <v>-0.25385050440261442</v>
      </c>
      <c r="E810" s="10">
        <v>-0.38997537080504724</v>
      </c>
      <c r="F810" s="10">
        <v>0.31905854298021014</v>
      </c>
      <c r="G810" s="10">
        <v>-0.20726962475795857</v>
      </c>
      <c r="H810" s="10">
        <v>-8.2199227731311567E-2</v>
      </c>
    </row>
    <row r="811" spans="2:8" x14ac:dyDescent="0.35">
      <c r="B811" s="8" t="s">
        <v>188</v>
      </c>
      <c r="C811" s="9">
        <v>-0.2563451457386981</v>
      </c>
      <c r="D811" s="9">
        <v>2.5416007818847115</v>
      </c>
      <c r="E811" s="9">
        <v>-0.22690429041075336</v>
      </c>
      <c r="F811" s="9">
        <v>-0.67271379544020171</v>
      </c>
      <c r="G811" s="9">
        <v>0.23494541108479355</v>
      </c>
      <c r="H811" s="9">
        <v>0.31820186637139314</v>
      </c>
    </row>
    <row r="812" spans="2:8" x14ac:dyDescent="0.35">
      <c r="B812" s="8" t="s">
        <v>189</v>
      </c>
      <c r="C812" s="10">
        <v>-0.2563451457386981</v>
      </c>
      <c r="D812" s="10">
        <v>0.14549967935271788</v>
      </c>
      <c r="E812" s="10">
        <v>-0.37281770870246106</v>
      </c>
      <c r="F812" s="10">
        <v>0.31905854298021014</v>
      </c>
      <c r="G812" s="10">
        <v>0.40534019553796402</v>
      </c>
      <c r="H812" s="10">
        <v>0.30507396164671435</v>
      </c>
    </row>
    <row r="813" spans="2:8" x14ac:dyDescent="0.35">
      <c r="B813" s="8" t="s">
        <v>190</v>
      </c>
      <c r="C813" s="9">
        <v>0.28135442824979062</v>
      </c>
      <c r="D813" s="9">
        <v>-0.25385050440261442</v>
      </c>
      <c r="E813" s="9">
        <v>-0.24578656721993314</v>
      </c>
      <c r="F813" s="9">
        <v>-0.67271379544020171</v>
      </c>
      <c r="G813" s="9">
        <v>0.19843224298768553</v>
      </c>
      <c r="H813" s="9">
        <v>0.2190132528960419</v>
      </c>
    </row>
    <row r="814" spans="2:8" x14ac:dyDescent="0.35">
      <c r="B814" s="8" t="s">
        <v>191</v>
      </c>
      <c r="C814" s="10">
        <v>-0.2563451457386981</v>
      </c>
      <c r="D814" s="10">
        <v>-1.052550871913279</v>
      </c>
      <c r="E814" s="10">
        <v>-0.46035146093137175</v>
      </c>
      <c r="F814" s="10">
        <v>0.31905854298021014</v>
      </c>
      <c r="G814" s="10">
        <v>0.46213845702235429</v>
      </c>
      <c r="H814" s="10">
        <v>0.27006621571423733</v>
      </c>
    </row>
    <row r="815" spans="2:8" x14ac:dyDescent="0.35">
      <c r="B815" s="8" t="s">
        <v>192</v>
      </c>
      <c r="C815" s="9">
        <v>-0.79404471972718682</v>
      </c>
      <c r="D815" s="9">
        <v>-1.052550871913279</v>
      </c>
      <c r="E815" s="9">
        <v>-0.45897696303690572</v>
      </c>
      <c r="F815" s="9">
        <v>-0.67271379544020171</v>
      </c>
      <c r="G815" s="9">
        <v>-5.0838060750606004</v>
      </c>
      <c r="H815" s="9">
        <v>-4.1379924596168136</v>
      </c>
    </row>
    <row r="816" spans="2:8" x14ac:dyDescent="0.35">
      <c r="B816" s="8" t="s">
        <v>193</v>
      </c>
      <c r="C816" s="10">
        <v>0.28135442824979062</v>
      </c>
      <c r="D816" s="10">
        <v>-0.25385050440261442</v>
      </c>
      <c r="E816" s="10">
        <v>-0.34913530185663783</v>
      </c>
      <c r="F816" s="10">
        <v>0.31905854298021014</v>
      </c>
      <c r="G816" s="10">
        <v>0.68933150295991485</v>
      </c>
      <c r="H816" s="10">
        <v>1.137237255583301</v>
      </c>
    </row>
    <row r="817" spans="2:8" x14ac:dyDescent="0.35">
      <c r="B817" s="8" t="s">
        <v>194</v>
      </c>
      <c r="C817" s="9">
        <v>-0.2563451457386981</v>
      </c>
      <c r="D817" s="9">
        <v>-0.25385050440261442</v>
      </c>
      <c r="E817" s="9">
        <v>-0.39868308570312033</v>
      </c>
      <c r="F817" s="9">
        <v>-0.67271379544020171</v>
      </c>
      <c r="G817" s="9">
        <v>-2.2763491502607436</v>
      </c>
      <c r="H817" s="9">
        <v>-2.4065676920397268</v>
      </c>
    </row>
    <row r="818" spans="2:8" x14ac:dyDescent="0.35">
      <c r="B818" s="8" t="s">
        <v>195</v>
      </c>
      <c r="C818" s="10">
        <v>-0.79404471972718682</v>
      </c>
      <c r="D818" s="10">
        <v>-0.65320068815794674</v>
      </c>
      <c r="E818" s="10">
        <v>-0.38934706205199476</v>
      </c>
      <c r="F818" s="10">
        <v>-0.67271379544020171</v>
      </c>
      <c r="G818" s="10">
        <v>-0.28840999830708741</v>
      </c>
      <c r="H818" s="10">
        <v>-0.21493693105861986</v>
      </c>
    </row>
    <row r="819" spans="2:8" x14ac:dyDescent="0.35">
      <c r="B819" s="8" t="s">
        <v>196</v>
      </c>
      <c r="C819" s="9">
        <v>-0.79404471972718682</v>
      </c>
      <c r="D819" s="9">
        <v>-0.65320068815794674</v>
      </c>
      <c r="E819" s="9">
        <v>-0.45476366953326358</v>
      </c>
      <c r="F819" s="9">
        <v>-0.67271379544020171</v>
      </c>
      <c r="G819" s="9">
        <v>-0.32898018508165178</v>
      </c>
      <c r="H819" s="9">
        <v>-0.23827542834693777</v>
      </c>
    </row>
    <row r="820" spans="2:8" x14ac:dyDescent="0.35">
      <c r="B820" s="8" t="s">
        <v>197</v>
      </c>
      <c r="C820" s="10">
        <v>0.28135442824979062</v>
      </c>
      <c r="D820" s="10">
        <v>2.1422505981293791</v>
      </c>
      <c r="E820" s="10">
        <v>2.7157950717353438</v>
      </c>
      <c r="F820" s="10">
        <v>0.31905854298021014</v>
      </c>
      <c r="G820" s="10">
        <v>0.96520877302695307</v>
      </c>
      <c r="H820" s="10">
        <v>0.96438651004169618</v>
      </c>
    </row>
    <row r="821" spans="2:8" x14ac:dyDescent="0.35">
      <c r="B821" s="8" t="s">
        <v>198</v>
      </c>
      <c r="C821" s="9">
        <v>-0.79404471972718682</v>
      </c>
      <c r="D821" s="9">
        <v>-0.25385050440261442</v>
      </c>
      <c r="E821" s="9">
        <v>-0.46010857690554274</v>
      </c>
      <c r="F821" s="9">
        <v>-1.6644861338606134</v>
      </c>
      <c r="G821" s="9">
        <v>-0.98621721082959513</v>
      </c>
      <c r="H821" s="9">
        <v>-1.1528527908328972</v>
      </c>
    </row>
    <row r="822" spans="2:8" x14ac:dyDescent="0.35">
      <c r="B822" s="8" t="s">
        <v>199</v>
      </c>
      <c r="C822" s="10">
        <v>-1.3317442937156756</v>
      </c>
      <c r="D822" s="10">
        <v>-1.052550871913279</v>
      </c>
      <c r="E822" s="10">
        <v>-6.0081054490814682E-2</v>
      </c>
      <c r="F822" s="10">
        <v>0.31905854298021014</v>
      </c>
      <c r="G822" s="10">
        <v>-0.27623894227471801</v>
      </c>
      <c r="H822" s="10">
        <v>-0.13398151858976701</v>
      </c>
    </row>
    <row r="823" spans="2:8" x14ac:dyDescent="0.35">
      <c r="B823" s="8" t="s">
        <v>200</v>
      </c>
      <c r="C823" s="9">
        <v>-0.2563451457386981</v>
      </c>
      <c r="D823" s="9">
        <v>-1.052550871913279</v>
      </c>
      <c r="E823" s="9">
        <v>-0.44490405525459431</v>
      </c>
      <c r="F823" s="9">
        <v>-0.67271379544020171</v>
      </c>
      <c r="G823" s="9">
        <v>0.11323485076110028</v>
      </c>
      <c r="H823" s="9">
        <v>4.7621163434957002E-2</v>
      </c>
    </row>
    <row r="824" spans="2:8" x14ac:dyDescent="0.35">
      <c r="B824" s="8" t="s">
        <v>201</v>
      </c>
      <c r="C824" s="10">
        <v>-0.2563451457386981</v>
      </c>
      <c r="D824" s="10">
        <v>-0.25385050440261442</v>
      </c>
      <c r="E824" s="10">
        <v>-0.4225544272625642</v>
      </c>
      <c r="F824" s="10">
        <v>-0.67271379544020171</v>
      </c>
      <c r="G824" s="10">
        <v>0.43779634495761566</v>
      </c>
      <c r="H824" s="10">
        <v>0.23505846978176043</v>
      </c>
    </row>
    <row r="825" spans="2:8" x14ac:dyDescent="0.35">
      <c r="B825" s="8" t="s">
        <v>202</v>
      </c>
      <c r="C825" s="9">
        <v>0.28135442824979062</v>
      </c>
      <c r="D825" s="9">
        <v>0.94420004686338244</v>
      </c>
      <c r="E825" s="9">
        <v>2.7311805809447054</v>
      </c>
      <c r="F825" s="9">
        <v>2.3026032198210338</v>
      </c>
      <c r="G825" s="9">
        <v>0.38911212082813823</v>
      </c>
      <c r="H825" s="9">
        <v>0.65806873313252312</v>
      </c>
    </row>
    <row r="826" spans="2:8" x14ac:dyDescent="0.35">
      <c r="B826" s="8" t="s">
        <v>203</v>
      </c>
      <c r="C826" s="10">
        <v>1.8944531502152568</v>
      </c>
      <c r="D826" s="10">
        <v>0.94420004686338244</v>
      </c>
      <c r="E826" s="10">
        <v>5.1460208313784168</v>
      </c>
      <c r="F826" s="10">
        <v>2.3026032198210338</v>
      </c>
      <c r="G826" s="10">
        <v>0.66093237221771983</v>
      </c>
      <c r="H826" s="10">
        <v>0.97313844652481551</v>
      </c>
    </row>
    <row r="827" spans="2:8" x14ac:dyDescent="0.35">
      <c r="B827" s="8" t="s">
        <v>204</v>
      </c>
      <c r="C827" s="9">
        <v>0.28135442824979062</v>
      </c>
      <c r="D827" s="9">
        <v>0.14549967935271788</v>
      </c>
      <c r="E827" s="9">
        <v>0.64583188480403941</v>
      </c>
      <c r="F827" s="9">
        <v>0.31905854298021014</v>
      </c>
      <c r="G827" s="9">
        <v>-0.33709422243656473</v>
      </c>
      <c r="H827" s="9">
        <v>-0.25067400503135667</v>
      </c>
    </row>
    <row r="828" spans="2:8" x14ac:dyDescent="0.35">
      <c r="B828" s="8" t="s">
        <v>205</v>
      </c>
      <c r="C828" s="10">
        <v>-0.2563451457386981</v>
      </c>
      <c r="D828" s="10">
        <v>0.14549967935271788</v>
      </c>
      <c r="E828" s="10">
        <v>-0.42929407915056778</v>
      </c>
      <c r="F828" s="10">
        <v>-0.67271379544020171</v>
      </c>
      <c r="G828" s="10">
        <v>-0.2316117368226972</v>
      </c>
      <c r="H828" s="10">
        <v>-0.16388396824042437</v>
      </c>
    </row>
    <row r="829" spans="2:8" x14ac:dyDescent="0.35">
      <c r="B829" s="8" t="s">
        <v>206</v>
      </c>
      <c r="C829" s="9">
        <v>1.8944531502152568</v>
      </c>
      <c r="D829" s="9">
        <v>0.14549967935271788</v>
      </c>
      <c r="E829" s="9">
        <v>-0.47014418449356221</v>
      </c>
      <c r="F829" s="9">
        <v>1.310830881400622</v>
      </c>
      <c r="G829" s="9">
        <v>0.5027086437969186</v>
      </c>
      <c r="H829" s="9">
        <v>0.37436012547140818</v>
      </c>
    </row>
    <row r="830" spans="2:8" x14ac:dyDescent="0.35">
      <c r="B830" s="8" t="s">
        <v>207</v>
      </c>
      <c r="C830" s="10">
        <v>-1.3317442937156756</v>
      </c>
      <c r="D830" s="10">
        <v>-1.4519010556686112</v>
      </c>
      <c r="E830" s="10">
        <v>-0.42370266245928595</v>
      </c>
      <c r="F830" s="10">
        <v>-0.67271379544020171</v>
      </c>
      <c r="G830" s="10">
        <v>-0.99838826686196458</v>
      </c>
      <c r="H830" s="10">
        <v>-1.9288578256694686</v>
      </c>
    </row>
    <row r="831" spans="2:8" x14ac:dyDescent="0.35">
      <c r="B831" s="8" t="s">
        <v>208</v>
      </c>
      <c r="C831" s="9">
        <v>1.3567535762267682</v>
      </c>
      <c r="D831" s="9">
        <v>-0.25385050440261442</v>
      </c>
      <c r="E831" s="9">
        <v>-0.20099137522346278</v>
      </c>
      <c r="F831" s="9">
        <v>0.31905854298021014</v>
      </c>
      <c r="G831" s="9">
        <v>1.1477746135124927</v>
      </c>
      <c r="H831" s="9">
        <v>0.5304363260870345</v>
      </c>
    </row>
    <row r="832" spans="2:8" x14ac:dyDescent="0.35">
      <c r="B832" s="8" t="s">
        <v>209</v>
      </c>
      <c r="C832" s="10">
        <v>-0.79404471972718682</v>
      </c>
      <c r="D832" s="10">
        <v>-1.052550871913279</v>
      </c>
      <c r="E832" s="10">
        <v>-0.45862212969623956</v>
      </c>
      <c r="F832" s="10">
        <v>-0.67271379544020171</v>
      </c>
      <c r="G832" s="10">
        <v>-0.3005810543394567</v>
      </c>
      <c r="H832" s="10">
        <v>-0.2718245181988948</v>
      </c>
    </row>
    <row r="833" spans="2:8" x14ac:dyDescent="0.35">
      <c r="B833" s="8" t="s">
        <v>210</v>
      </c>
      <c r="C833" s="9">
        <v>0.28135442824979062</v>
      </c>
      <c r="D833" s="9">
        <v>0.14549967935271788</v>
      </c>
      <c r="E833" s="9">
        <v>0.25127009836794678</v>
      </c>
      <c r="F833" s="9">
        <v>0.31905854298021014</v>
      </c>
      <c r="G833" s="9">
        <v>0.15380503753566471</v>
      </c>
      <c r="H833" s="9">
        <v>0.66390335745460283</v>
      </c>
    </row>
    <row r="834" spans="2:8" x14ac:dyDescent="0.35">
      <c r="B834" s="8" t="s">
        <v>211</v>
      </c>
      <c r="C834" s="10">
        <v>-2.4071434416926532</v>
      </c>
      <c r="D834" s="10">
        <v>-2.2506014231792757</v>
      </c>
      <c r="E834" s="10">
        <v>0.10422973967282539</v>
      </c>
      <c r="F834" s="10">
        <v>0.31905854298021014</v>
      </c>
      <c r="G834" s="10">
        <v>0.4337393262801591</v>
      </c>
      <c r="H834" s="10">
        <v>0.83310746279490788</v>
      </c>
    </row>
    <row r="835" spans="2:8" x14ac:dyDescent="0.35">
      <c r="B835" s="8" t="s">
        <v>212</v>
      </c>
      <c r="C835" s="9">
        <v>1.3567535762267682</v>
      </c>
      <c r="D835" s="9">
        <v>0.14549967935271788</v>
      </c>
      <c r="E835" s="9">
        <v>-0.41913534113902001</v>
      </c>
      <c r="F835" s="9">
        <v>0.31905854298021014</v>
      </c>
      <c r="G835" s="9">
        <v>-0.35737931582384685</v>
      </c>
      <c r="H835" s="9">
        <v>-0.30683226413137177</v>
      </c>
    </row>
    <row r="836" spans="2:8" x14ac:dyDescent="0.35">
      <c r="B836" s="8" t="s">
        <v>213</v>
      </c>
      <c r="C836" s="10">
        <v>-1.3317442937156756</v>
      </c>
      <c r="D836" s="10">
        <v>-0.65320068815794674</v>
      </c>
      <c r="E836" s="10">
        <v>-0.44982073235203823</v>
      </c>
      <c r="F836" s="10">
        <v>-1.6644861338606134</v>
      </c>
      <c r="G836" s="10">
        <v>-2.4703784272418729E-2</v>
      </c>
      <c r="H836" s="10">
        <v>4.3974523233657324E-2</v>
      </c>
    </row>
    <row r="837" spans="2:8" x14ac:dyDescent="0.35">
      <c r="B837" s="8" t="s">
        <v>214</v>
      </c>
      <c r="C837" s="9">
        <v>-0.79404471972718682</v>
      </c>
      <c r="D837" s="9">
        <v>-1.052550871913279</v>
      </c>
      <c r="E837" s="9">
        <v>-0.43045872456363315</v>
      </c>
      <c r="F837" s="9">
        <v>-0.67271379544020171</v>
      </c>
      <c r="G837" s="9">
        <v>-8.5559064434265322E-2</v>
      </c>
      <c r="H837" s="9">
        <v>-6.7612666926112841E-2</v>
      </c>
    </row>
    <row r="838" spans="2:8" x14ac:dyDescent="0.35">
      <c r="B838" s="8" t="s">
        <v>215</v>
      </c>
      <c r="C838" s="10">
        <v>1.8944531502152568</v>
      </c>
      <c r="D838" s="10">
        <v>2.1422505981293791</v>
      </c>
      <c r="E838" s="10">
        <v>1.136081872233851</v>
      </c>
      <c r="F838" s="10">
        <v>1.310830881400622</v>
      </c>
      <c r="G838" s="10">
        <v>0.18220416827785979</v>
      </c>
      <c r="H838" s="10">
        <v>0.32695380285451231</v>
      </c>
    </row>
    <row r="839" spans="2:8" x14ac:dyDescent="0.35">
      <c r="B839" s="8" t="s">
        <v>216</v>
      </c>
      <c r="C839" s="9">
        <v>0.8190540022382794</v>
      </c>
      <c r="D839" s="9">
        <v>0.94420004686338244</v>
      </c>
      <c r="E839" s="9">
        <v>0.39114129308593121</v>
      </c>
      <c r="F839" s="9">
        <v>0.31905854298021014</v>
      </c>
      <c r="G839" s="9">
        <v>6.4550626631623004E-2</v>
      </c>
      <c r="H839" s="9">
        <v>0.21244930053370248</v>
      </c>
    </row>
    <row r="840" spans="2:8" x14ac:dyDescent="0.35">
      <c r="B840" s="8" t="s">
        <v>217</v>
      </c>
      <c r="C840" s="10">
        <v>1.8944531502152568</v>
      </c>
      <c r="D840" s="10">
        <v>0.94420004686338244</v>
      </c>
      <c r="E840" s="10">
        <v>-3.1984375892776806E-2</v>
      </c>
      <c r="F840" s="10">
        <v>1.310830881400622</v>
      </c>
      <c r="G840" s="10">
        <v>1.9923421179602135E-2</v>
      </c>
      <c r="H840" s="10">
        <v>0.1555617133934275</v>
      </c>
    </row>
    <row r="841" spans="2:8" x14ac:dyDescent="0.35">
      <c r="B841" s="8" t="s">
        <v>218</v>
      </c>
      <c r="C841" s="9">
        <v>-0.79404471972718682</v>
      </c>
      <c r="D841" s="9">
        <v>0.14549967935271788</v>
      </c>
      <c r="E841" s="9">
        <v>-0.20228826893168642</v>
      </c>
      <c r="F841" s="9">
        <v>-0.67271379544020171</v>
      </c>
      <c r="G841" s="9">
        <v>-0.35737931582384685</v>
      </c>
      <c r="H841" s="9">
        <v>-0.30610293609111183</v>
      </c>
    </row>
    <row r="842" spans="2:8" x14ac:dyDescent="0.35">
      <c r="B842" s="8" t="s">
        <v>219</v>
      </c>
      <c r="C842" s="10">
        <v>0.28135442824979062</v>
      </c>
      <c r="D842" s="10">
        <v>1.3435502306187148</v>
      </c>
      <c r="E842" s="10">
        <v>0.64583188480403941</v>
      </c>
      <c r="F842" s="10">
        <v>0.31905854298021014</v>
      </c>
      <c r="G842" s="10">
        <v>0.37288404611831255</v>
      </c>
      <c r="H842" s="10">
        <v>0.47573672306753928</v>
      </c>
    </row>
    <row r="843" spans="2:8" x14ac:dyDescent="0.35">
      <c r="B843" s="8" t="s">
        <v>220</v>
      </c>
      <c r="C843" s="9">
        <v>-0.79404471972718682</v>
      </c>
      <c r="D843" s="9">
        <v>-0.25385050440261442</v>
      </c>
      <c r="E843" s="9">
        <v>-0.44515500821475584</v>
      </c>
      <c r="F843" s="9">
        <v>-0.67271379544020171</v>
      </c>
      <c r="G843" s="9">
        <v>-0.38577844656604199</v>
      </c>
      <c r="H843" s="9">
        <v>-0.34986261850670797</v>
      </c>
    </row>
    <row r="844" spans="2:8" x14ac:dyDescent="0.35">
      <c r="B844" s="8" t="s">
        <v>221</v>
      </c>
      <c r="C844" s="10">
        <v>-0.2563451457386981</v>
      </c>
      <c r="D844" s="10">
        <v>0.14549967935271788</v>
      </c>
      <c r="E844" s="10">
        <v>-0.46502897196364618</v>
      </c>
      <c r="F844" s="10">
        <v>-0.67271379544020171</v>
      </c>
      <c r="G844" s="10">
        <v>-0.50748900688973519</v>
      </c>
      <c r="H844" s="10">
        <v>-0.383411708358665</v>
      </c>
    </row>
    <row r="845" spans="2:8" x14ac:dyDescent="0.35">
      <c r="B845" s="8" t="s">
        <v>222</v>
      </c>
      <c r="C845" s="9">
        <v>-0.2563451457386981</v>
      </c>
      <c r="D845" s="9">
        <v>-0.65320068815794674</v>
      </c>
      <c r="E845" s="9">
        <v>-0.3788269180585781</v>
      </c>
      <c r="F845" s="9">
        <v>-1.6644861338606134</v>
      </c>
      <c r="G845" s="9">
        <v>-3.6874840304788048E-2</v>
      </c>
      <c r="H845" s="9">
        <v>-0.10918436522092918</v>
      </c>
    </row>
    <row r="846" spans="2:8" x14ac:dyDescent="0.35">
      <c r="B846" s="8" t="s">
        <v>223</v>
      </c>
      <c r="C846" s="10">
        <v>-0.79404471972718682</v>
      </c>
      <c r="D846" s="10">
        <v>-1.052550871913279</v>
      </c>
      <c r="E846" s="10">
        <v>-0.40980862129058393</v>
      </c>
      <c r="F846" s="10">
        <v>-0.67271379544020171</v>
      </c>
      <c r="G846" s="10">
        <v>-5.0594639629958618</v>
      </c>
      <c r="H846" s="10">
        <v>-3.8396972911505007</v>
      </c>
    </row>
    <row r="847" spans="2:8" x14ac:dyDescent="0.35">
      <c r="B847" s="8" t="s">
        <v>224</v>
      </c>
      <c r="C847" s="9">
        <v>0.28135442824979062</v>
      </c>
      <c r="D847" s="9">
        <v>-0.25385050440261442</v>
      </c>
      <c r="E847" s="9">
        <v>-0.43697099695924957</v>
      </c>
      <c r="F847" s="9">
        <v>0.31905854298021014</v>
      </c>
      <c r="G847" s="9">
        <v>-0.45880478276025788</v>
      </c>
      <c r="H847" s="9">
        <v>-0.40820886172750281</v>
      </c>
    </row>
    <row r="848" spans="2:8" x14ac:dyDescent="0.35">
      <c r="B848" s="8" t="s">
        <v>225</v>
      </c>
      <c r="C848" s="10">
        <v>1.3567535762267682</v>
      </c>
      <c r="D848" s="10">
        <v>0.94420004686338244</v>
      </c>
      <c r="E848" s="10">
        <v>-0.13309375369167917</v>
      </c>
      <c r="F848" s="10">
        <v>0.31905854298021014</v>
      </c>
      <c r="G848" s="10">
        <v>-0.12612925120882973</v>
      </c>
      <c r="H848" s="10">
        <v>1.8448041824559551E-2</v>
      </c>
    </row>
    <row r="849" spans="2:8" x14ac:dyDescent="0.35">
      <c r="B849" s="8" t="s">
        <v>226</v>
      </c>
      <c r="C849" s="9">
        <v>-0.2563451457386981</v>
      </c>
      <c r="D849" s="9">
        <v>0.14549967935271788</v>
      </c>
      <c r="E849" s="9">
        <v>-0.4300260261919292</v>
      </c>
      <c r="F849" s="9">
        <v>-0.67271379544020171</v>
      </c>
      <c r="G849" s="9">
        <v>-0.18292751269321991</v>
      </c>
      <c r="H849" s="9">
        <v>-9.8244444617030136E-2</v>
      </c>
    </row>
    <row r="850" spans="2:8" x14ac:dyDescent="0.35">
      <c r="B850" s="8" t="s">
        <v>227</v>
      </c>
      <c r="C850" s="10">
        <v>0.28135442824979062</v>
      </c>
      <c r="D850" s="10">
        <v>0.54484986310805017</v>
      </c>
      <c r="E850" s="10">
        <v>-8.711444135291764E-2</v>
      </c>
      <c r="F850" s="10">
        <v>0.31905854298021014</v>
      </c>
      <c r="G850" s="10">
        <v>0.51487969982928794</v>
      </c>
      <c r="H850" s="10">
        <v>0.68140723042084117</v>
      </c>
    </row>
    <row r="851" spans="2:8" x14ac:dyDescent="0.35">
      <c r="B851" s="8" t="s">
        <v>228</v>
      </c>
      <c r="C851" s="9">
        <v>-1.3317442937156756</v>
      </c>
      <c r="D851" s="9">
        <v>-0.25385050440261442</v>
      </c>
      <c r="E851" s="9">
        <v>-0.44957609470036897</v>
      </c>
      <c r="F851" s="9">
        <v>0.31905854298021014</v>
      </c>
      <c r="G851" s="9">
        <v>3.297994512564407</v>
      </c>
      <c r="H851" s="9">
        <v>0.95271726139753732</v>
      </c>
    </row>
    <row r="852" spans="2:8" x14ac:dyDescent="0.35">
      <c r="B852" s="8" t="s">
        <v>229</v>
      </c>
      <c r="C852" s="10">
        <v>2.4321527242037453</v>
      </c>
      <c r="D852" s="10">
        <v>1.742900414374047</v>
      </c>
      <c r="E852" s="10">
        <v>0.39057742625626873</v>
      </c>
      <c r="F852" s="10">
        <v>3.2943755582414456</v>
      </c>
      <c r="G852" s="10">
        <v>0.30797174727900944</v>
      </c>
      <c r="H852" s="10">
        <v>0.50782715683897639</v>
      </c>
    </row>
    <row r="853" spans="2:8" x14ac:dyDescent="0.35">
      <c r="B853" s="8" t="s">
        <v>230</v>
      </c>
      <c r="C853" s="9">
        <v>-0.79404471972718682</v>
      </c>
      <c r="D853" s="9">
        <v>-0.25385050440261442</v>
      </c>
      <c r="E853" s="9">
        <v>-0.36568882092744281</v>
      </c>
      <c r="F853" s="9">
        <v>0.31905854298021014</v>
      </c>
      <c r="G853" s="9">
        <v>-0.21538366211287144</v>
      </c>
      <c r="H853" s="9">
        <v>-8.2928555771571474E-2</v>
      </c>
    </row>
    <row r="854" spans="2:8" x14ac:dyDescent="0.35">
      <c r="B854" s="8" t="s">
        <v>231</v>
      </c>
      <c r="C854" s="10">
        <v>0.28135442824979062</v>
      </c>
      <c r="D854" s="10">
        <v>2.1422505981293791</v>
      </c>
      <c r="E854" s="10">
        <v>-0.16729630453091907</v>
      </c>
      <c r="F854" s="10">
        <v>-0.67271379544020171</v>
      </c>
      <c r="G854" s="10">
        <v>0.27957261653681442</v>
      </c>
      <c r="H854" s="10">
        <v>0.29632202516359507</v>
      </c>
    </row>
    <row r="855" spans="2:8" x14ac:dyDescent="0.35">
      <c r="B855" s="8" t="s">
        <v>232</v>
      </c>
      <c r="C855" s="9">
        <v>-0.2563451457386981</v>
      </c>
      <c r="D855" s="9">
        <v>0.14549967935271788</v>
      </c>
      <c r="E855" s="9">
        <v>-0.37725614617594694</v>
      </c>
      <c r="F855" s="9">
        <v>-0.67271379544020171</v>
      </c>
      <c r="G855" s="9">
        <v>0.24305944843970639</v>
      </c>
      <c r="H855" s="9">
        <v>0.22557720525838129</v>
      </c>
    </row>
    <row r="856" spans="2:8" x14ac:dyDescent="0.35">
      <c r="B856" s="8" t="s">
        <v>233</v>
      </c>
      <c r="C856" s="10">
        <v>0.28135442824979062</v>
      </c>
      <c r="D856" s="10">
        <v>-0.25385050440261442</v>
      </c>
      <c r="E856" s="10">
        <v>-2.2591965558685017E-2</v>
      </c>
      <c r="F856" s="10">
        <v>-0.67271379544020171</v>
      </c>
      <c r="G856" s="10">
        <v>1.6508449295170913</v>
      </c>
      <c r="H856" s="10">
        <v>1.5369090216457457</v>
      </c>
    </row>
    <row r="857" spans="2:8" x14ac:dyDescent="0.35">
      <c r="B857" s="8" t="s">
        <v>234</v>
      </c>
      <c r="C857" s="9">
        <v>-0.79404471972718682</v>
      </c>
      <c r="D857" s="9">
        <v>-1.052550871913279</v>
      </c>
      <c r="E857" s="9">
        <v>-0.46179860098397918</v>
      </c>
      <c r="F857" s="9">
        <v>0.31905854298021014</v>
      </c>
      <c r="G857" s="9">
        <v>0.55544988660385242</v>
      </c>
      <c r="H857" s="9">
        <v>0.25839696707007842</v>
      </c>
    </row>
    <row r="858" spans="2:8" x14ac:dyDescent="0.35">
      <c r="B858" s="8" t="s">
        <v>235</v>
      </c>
      <c r="C858" s="10">
        <v>0.8190540022382794</v>
      </c>
      <c r="D858" s="10">
        <v>-0.25385050440261442</v>
      </c>
      <c r="E858" s="10">
        <v>-0.45328216582500847</v>
      </c>
      <c r="F858" s="10">
        <v>-0.67271379544020171</v>
      </c>
      <c r="G858" s="10">
        <v>-0.33303720375910822</v>
      </c>
      <c r="H858" s="10">
        <v>-0.28714040704435351</v>
      </c>
    </row>
    <row r="859" spans="2:8" x14ac:dyDescent="0.35">
      <c r="B859" s="8" t="s">
        <v>236</v>
      </c>
      <c r="C859" s="9">
        <v>0.28135442824979062</v>
      </c>
      <c r="D859" s="9">
        <v>-0.25385050440261442</v>
      </c>
      <c r="E859" s="9">
        <v>-0.27443100216678595</v>
      </c>
      <c r="F859" s="9">
        <v>0.31905854298021014</v>
      </c>
      <c r="G859" s="9">
        <v>0.86784032476799833</v>
      </c>
      <c r="H859" s="9">
        <v>1.1751623136768177</v>
      </c>
    </row>
    <row r="860" spans="2:8" x14ac:dyDescent="0.35">
      <c r="B860" s="8" t="s">
        <v>237</v>
      </c>
      <c r="C860" s="10">
        <v>-0.2563451457386981</v>
      </c>
      <c r="D860" s="10">
        <v>-0.25385050440261442</v>
      </c>
      <c r="E860" s="10">
        <v>-0.46552547073939277</v>
      </c>
      <c r="F860" s="10">
        <v>-0.67271379544020171</v>
      </c>
      <c r="G860" s="10">
        <v>-1.2458664061868074</v>
      </c>
      <c r="H860" s="10">
        <v>-1.1462888384705578</v>
      </c>
    </row>
    <row r="861" spans="2:8" x14ac:dyDescent="0.35">
      <c r="B861" s="8" t="s">
        <v>238</v>
      </c>
      <c r="C861" s="9">
        <v>-0.79404471972718682</v>
      </c>
      <c r="D861" s="9">
        <v>-0.25385050440261442</v>
      </c>
      <c r="E861" s="9">
        <v>-0.41393971106570165</v>
      </c>
      <c r="F861" s="9">
        <v>-0.67271379544020171</v>
      </c>
      <c r="G861" s="9">
        <v>-0.32898018508165178</v>
      </c>
      <c r="H861" s="9">
        <v>-0.26598989387681538</v>
      </c>
    </row>
    <row r="862" spans="2:8" x14ac:dyDescent="0.35">
      <c r="B862" s="8" t="s">
        <v>239</v>
      </c>
      <c r="C862" s="10">
        <v>-0.79404471972718682</v>
      </c>
      <c r="D862" s="10">
        <v>-1.052550871913279</v>
      </c>
      <c r="E862" s="10">
        <v>-0.40474062650177989</v>
      </c>
      <c r="F862" s="10">
        <v>-0.67271379544020171</v>
      </c>
      <c r="G862" s="10">
        <v>-0.23972577417761007</v>
      </c>
      <c r="H862" s="10">
        <v>-3.3334249033895848E-2</v>
      </c>
    </row>
    <row r="863" spans="2:8" x14ac:dyDescent="0.35">
      <c r="B863" s="8" t="s">
        <v>240</v>
      </c>
      <c r="C863" s="9">
        <v>0.28135442824979062</v>
      </c>
      <c r="D863" s="9">
        <v>2.5416007818847115</v>
      </c>
      <c r="E863" s="9">
        <v>1.2118414084192142</v>
      </c>
      <c r="F863" s="9">
        <v>0.31905854298021014</v>
      </c>
      <c r="G863" s="9">
        <v>0.73801572708939212</v>
      </c>
      <c r="H863" s="9">
        <v>0.78861845233905159</v>
      </c>
    </row>
    <row r="864" spans="2:8" x14ac:dyDescent="0.35">
      <c r="B864" s="8" t="s">
        <v>241</v>
      </c>
      <c r="C864" s="10">
        <v>-0.79404471972718682</v>
      </c>
      <c r="D864" s="10">
        <v>-0.25385050440261442</v>
      </c>
      <c r="E864" s="10">
        <v>-0.46569463078829149</v>
      </c>
      <c r="F864" s="10">
        <v>-0.67271379544020171</v>
      </c>
      <c r="G864" s="10">
        <v>0.22277435505242424</v>
      </c>
      <c r="H864" s="10">
        <v>0.51949640548313547</v>
      </c>
    </row>
    <row r="865" spans="2:8" x14ac:dyDescent="0.35">
      <c r="B865" s="8" t="s">
        <v>242</v>
      </c>
      <c r="C865" s="9">
        <v>1.8944531502152568</v>
      </c>
      <c r="D865" s="9">
        <v>1.3435502306187148</v>
      </c>
      <c r="E865" s="9">
        <v>-0.18673359967342634</v>
      </c>
      <c r="F865" s="9">
        <v>0.31905854298021014</v>
      </c>
      <c r="G865" s="9">
        <v>-1.8300770957405352</v>
      </c>
      <c r="H865" s="9">
        <v>-3.0556696478710696</v>
      </c>
    </row>
    <row r="866" spans="2:8" x14ac:dyDescent="0.35">
      <c r="B866" s="8" t="s">
        <v>243</v>
      </c>
      <c r="C866" s="10">
        <v>-0.2563451457386981</v>
      </c>
      <c r="D866" s="10">
        <v>-1.052550871913279</v>
      </c>
      <c r="E866" s="10">
        <v>-0.46299612524633549</v>
      </c>
      <c r="F866" s="10">
        <v>-0.67271379544020171</v>
      </c>
      <c r="G866" s="10">
        <v>-0.18698453137067633</v>
      </c>
      <c r="H866" s="10">
        <v>-0.19378641789108172</v>
      </c>
    </row>
    <row r="867" spans="2:8" x14ac:dyDescent="0.35">
      <c r="B867" s="8" t="s">
        <v>244</v>
      </c>
      <c r="C867" s="9">
        <v>-0.2563451457386981</v>
      </c>
      <c r="D867" s="9">
        <v>-0.25385050440261442</v>
      </c>
      <c r="E867" s="9">
        <v>-0.46290643034559803</v>
      </c>
      <c r="F867" s="9">
        <v>-0.67271379544020171</v>
      </c>
      <c r="G867" s="9">
        <v>0.61224814808824257</v>
      </c>
      <c r="H867" s="9">
        <v>0.31966052245191295</v>
      </c>
    </row>
    <row r="868" spans="2:8" x14ac:dyDescent="0.35">
      <c r="B868" s="8" t="s">
        <v>245</v>
      </c>
      <c r="C868" s="10">
        <v>0.28135442824979062</v>
      </c>
      <c r="D868" s="10">
        <v>1.742900414374047</v>
      </c>
      <c r="E868" s="10">
        <v>1.5382880818320819</v>
      </c>
      <c r="F868" s="10">
        <v>3.2943755582414456</v>
      </c>
      <c r="G868" s="10">
        <v>-0.21132664343541502</v>
      </c>
      <c r="H868" s="10">
        <v>-0.10918436522092918</v>
      </c>
    </row>
    <row r="869" spans="2:8" x14ac:dyDescent="0.35">
      <c r="B869" s="8" t="s">
        <v>246</v>
      </c>
      <c r="C869" s="9">
        <v>2.9698522981922344</v>
      </c>
      <c r="D869" s="9">
        <v>1.742900414374047</v>
      </c>
      <c r="E869" s="9">
        <v>2.2841952898308517</v>
      </c>
      <c r="F869" s="9">
        <v>3.2943755582414456</v>
      </c>
      <c r="G869" s="9">
        <v>0.14974801885820824</v>
      </c>
      <c r="H869" s="9">
        <v>0.35904423662594953</v>
      </c>
    </row>
    <row r="870" spans="2:8" x14ac:dyDescent="0.35">
      <c r="B870" s="8" t="s">
        <v>247</v>
      </c>
      <c r="C870" s="10">
        <v>0.8190540022382794</v>
      </c>
      <c r="D870" s="10">
        <v>0.14549967935271788</v>
      </c>
      <c r="E870" s="10">
        <v>7.6882198434196219E-2</v>
      </c>
      <c r="F870" s="10">
        <v>0.31905854298021014</v>
      </c>
      <c r="G870" s="10">
        <v>-0.1707564566608506</v>
      </c>
      <c r="H870" s="10">
        <v>0.21828392485578194</v>
      </c>
    </row>
    <row r="871" spans="2:8" x14ac:dyDescent="0.35">
      <c r="B871" s="8" t="s">
        <v>248</v>
      </c>
      <c r="C871" s="9">
        <v>-0.79404471972718682</v>
      </c>
      <c r="D871" s="9">
        <v>-1.052550871913279</v>
      </c>
      <c r="E871" s="9">
        <v>-0.4626463464884828</v>
      </c>
      <c r="F871" s="9">
        <v>-0.67271379544020171</v>
      </c>
      <c r="G871" s="9">
        <v>-0.24378279285506652</v>
      </c>
      <c r="H871" s="9">
        <v>-0.20253835437420095</v>
      </c>
    </row>
    <row r="872" spans="2:8" x14ac:dyDescent="0.35">
      <c r="B872" s="8" t="s">
        <v>249</v>
      </c>
      <c r="C872" s="10">
        <v>1.8944531502152568</v>
      </c>
      <c r="D872" s="10">
        <v>0.94420004686338244</v>
      </c>
      <c r="E872" s="10">
        <v>-0.47065746441336354</v>
      </c>
      <c r="F872" s="10">
        <v>1.310830881400622</v>
      </c>
      <c r="G872" s="10">
        <v>-0.15858540062848125</v>
      </c>
      <c r="H872" s="10">
        <v>-0.14783875135470576</v>
      </c>
    </row>
    <row r="873" spans="2:8" x14ac:dyDescent="0.35">
      <c r="B873" s="8" t="s">
        <v>250</v>
      </c>
      <c r="C873" s="9">
        <v>-1.3317442937156756</v>
      </c>
      <c r="D873" s="9">
        <v>-1.4519010556686112</v>
      </c>
      <c r="E873" s="9">
        <v>-0.44408242073137189</v>
      </c>
      <c r="F873" s="9">
        <v>-0.67271379544020171</v>
      </c>
      <c r="G873" s="9">
        <v>-2.2276649261312667</v>
      </c>
      <c r="H873" s="9">
        <v>-2.6669378024125239</v>
      </c>
    </row>
    <row r="874" spans="2:8" x14ac:dyDescent="0.35">
      <c r="B874" s="8" t="s">
        <v>251</v>
      </c>
      <c r="C874" s="10">
        <v>1.3567535762267682</v>
      </c>
      <c r="D874" s="10">
        <v>-0.25385050440261442</v>
      </c>
      <c r="E874" s="10">
        <v>-0.41667849280977648</v>
      </c>
      <c r="F874" s="10">
        <v>-0.67271379544020171</v>
      </c>
      <c r="G874" s="10">
        <v>1.2938272859009246</v>
      </c>
      <c r="H874" s="10">
        <v>0.49178193995325792</v>
      </c>
    </row>
    <row r="875" spans="2:8" x14ac:dyDescent="0.35">
      <c r="B875" s="8" t="s">
        <v>252</v>
      </c>
      <c r="C875" s="9">
        <v>-0.79404471972718682</v>
      </c>
      <c r="D875" s="9">
        <v>-1.052550871913279</v>
      </c>
      <c r="E875" s="9">
        <v>-0.46475216765871286</v>
      </c>
      <c r="F875" s="9">
        <v>-0.67271379544020171</v>
      </c>
      <c r="G875" s="9">
        <v>-0.25189683020997938</v>
      </c>
      <c r="H875" s="9">
        <v>-0.19889171417290127</v>
      </c>
    </row>
    <row r="876" spans="2:8" x14ac:dyDescent="0.35">
      <c r="B876" s="8" t="s">
        <v>253</v>
      </c>
      <c r="C876" s="10">
        <v>0.28135442824979062</v>
      </c>
      <c r="D876" s="10">
        <v>0.54484986310805017</v>
      </c>
      <c r="E876" s="10">
        <v>-0.17812254766043825</v>
      </c>
      <c r="F876" s="10">
        <v>0.31905854298021014</v>
      </c>
      <c r="G876" s="10">
        <v>0.15380503753566471</v>
      </c>
      <c r="H876" s="10">
        <v>0.7127683361520184</v>
      </c>
    </row>
    <row r="877" spans="2:8" x14ac:dyDescent="0.35">
      <c r="B877" s="8" t="s">
        <v>254</v>
      </c>
      <c r="C877" s="9">
        <v>-2.4071434416926532</v>
      </c>
      <c r="D877" s="9">
        <v>-2.2506014231792757</v>
      </c>
      <c r="E877" s="9">
        <v>-9.4041948117342108E-2</v>
      </c>
      <c r="F877" s="9">
        <v>0.31905854298021014</v>
      </c>
      <c r="G877" s="9">
        <v>0.38911212082813823</v>
      </c>
      <c r="H877" s="9">
        <v>0.82654351043256835</v>
      </c>
    </row>
    <row r="878" spans="2:8" x14ac:dyDescent="0.35">
      <c r="B878" s="8" t="s">
        <v>255</v>
      </c>
      <c r="C878" s="10">
        <v>0.8190540022382794</v>
      </c>
      <c r="D878" s="10">
        <v>0.14549967935271788</v>
      </c>
      <c r="E878" s="10">
        <v>-0.43508471717804381</v>
      </c>
      <c r="F878" s="10">
        <v>0.31905854298021014</v>
      </c>
      <c r="G878" s="10">
        <v>-1.1931251633798738</v>
      </c>
      <c r="H878" s="10">
        <v>-1.0142804631835094</v>
      </c>
    </row>
    <row r="879" spans="2:8" x14ac:dyDescent="0.35">
      <c r="B879" s="8" t="s">
        <v>256</v>
      </c>
      <c r="C879" s="9">
        <v>-1.3317442937156756</v>
      </c>
      <c r="D879" s="9">
        <v>-0.65320068815794674</v>
      </c>
      <c r="E879" s="9">
        <v>-0.45737107836126745</v>
      </c>
      <c r="F879" s="9">
        <v>-1.6644861338606134</v>
      </c>
      <c r="G879" s="9">
        <v>-5.7159933692070237E-2</v>
      </c>
      <c r="H879" s="9">
        <v>7.3876972884314676E-2</v>
      </c>
    </row>
    <row r="880" spans="2:8" x14ac:dyDescent="0.35">
      <c r="B880" s="8" t="s">
        <v>257</v>
      </c>
      <c r="C880" s="10">
        <v>-0.79404471972718682</v>
      </c>
      <c r="D880" s="10">
        <v>-1.052550871913279</v>
      </c>
      <c r="E880" s="10">
        <v>-0.45973249148045331</v>
      </c>
      <c r="F880" s="10">
        <v>-0.67271379544020171</v>
      </c>
      <c r="G880" s="10">
        <v>-0.17887049401576346</v>
      </c>
      <c r="H880" s="10">
        <v>-0.14638009527418591</v>
      </c>
    </row>
    <row r="881" spans="2:8" x14ac:dyDescent="0.35">
      <c r="B881" s="8" t="s">
        <v>258</v>
      </c>
      <c r="C881" s="9">
        <v>0.8190540022382794</v>
      </c>
      <c r="D881" s="9">
        <v>0.94420004686338244</v>
      </c>
      <c r="E881" s="9">
        <v>0.69908507924544672</v>
      </c>
      <c r="F881" s="9">
        <v>0.31905854298021014</v>
      </c>
      <c r="G881" s="9">
        <v>-7.3388008401896007E-2</v>
      </c>
      <c r="H881" s="9">
        <v>3.3034602629758276E-2</v>
      </c>
    </row>
    <row r="882" spans="2:8" x14ac:dyDescent="0.35">
      <c r="B882" s="8" t="s">
        <v>259</v>
      </c>
      <c r="C882" s="10">
        <v>0.8190540022382794</v>
      </c>
      <c r="D882" s="10">
        <v>0.94420004686338244</v>
      </c>
      <c r="E882" s="10">
        <v>5.5318319819819092E-2</v>
      </c>
      <c r="F882" s="10">
        <v>0.31905854298021014</v>
      </c>
      <c r="G882" s="10">
        <v>-6.5273971046983112E-2</v>
      </c>
      <c r="H882" s="10">
        <v>3.3034602629758276E-2</v>
      </c>
    </row>
    <row r="883" spans="2:8" x14ac:dyDescent="0.35">
      <c r="B883" s="8" t="s">
        <v>260</v>
      </c>
      <c r="C883" s="9">
        <v>1.3567535762267682</v>
      </c>
      <c r="D883" s="9">
        <v>1.3435502306187148</v>
      </c>
      <c r="E883" s="9">
        <v>-0.33865543406533988</v>
      </c>
      <c r="F883" s="9">
        <v>1.310830881400622</v>
      </c>
      <c r="G883" s="9">
        <v>-0.20321260608050212</v>
      </c>
      <c r="H883" s="9">
        <v>-0.13689883075080672</v>
      </c>
    </row>
    <row r="884" spans="2:8" x14ac:dyDescent="0.35">
      <c r="B884" s="8" t="s">
        <v>261</v>
      </c>
      <c r="C884" s="10">
        <v>-0.79404471972718682</v>
      </c>
      <c r="D884" s="10">
        <v>0.14549967935271788</v>
      </c>
      <c r="E884" s="10">
        <v>-0.36983726974567377</v>
      </c>
      <c r="F884" s="10">
        <v>-0.67271379544020171</v>
      </c>
      <c r="G884" s="10">
        <v>-0.24783981153252296</v>
      </c>
      <c r="H884" s="10">
        <v>-0.17263590472354359</v>
      </c>
    </row>
    <row r="885" spans="2:8" x14ac:dyDescent="0.35">
      <c r="B885" s="8" t="s">
        <v>262</v>
      </c>
      <c r="C885" s="9">
        <v>0.28135442824979062</v>
      </c>
      <c r="D885" s="9">
        <v>-0.25385050440261442</v>
      </c>
      <c r="E885" s="9">
        <v>7.6882198434196219E-2</v>
      </c>
      <c r="F885" s="9">
        <v>0.31905854298021014</v>
      </c>
      <c r="G885" s="9">
        <v>2.3980439857058552E-2</v>
      </c>
      <c r="H885" s="9">
        <v>0.10305009449471209</v>
      </c>
    </row>
    <row r="886" spans="2:8" x14ac:dyDescent="0.35">
      <c r="B886" s="8" t="s">
        <v>263</v>
      </c>
      <c r="C886" s="10">
        <v>-0.79404471972718682</v>
      </c>
      <c r="D886" s="10">
        <v>-0.25385050440261442</v>
      </c>
      <c r="E886" s="10">
        <v>-0.42760636085248166</v>
      </c>
      <c r="F886" s="10">
        <v>-0.67271379544020171</v>
      </c>
      <c r="G886" s="10">
        <v>-0.72656801547238303</v>
      </c>
      <c r="H886" s="10">
        <v>-0.96833279664713345</v>
      </c>
    </row>
    <row r="887" spans="2:8" x14ac:dyDescent="0.35">
      <c r="B887" s="8" t="s">
        <v>264</v>
      </c>
      <c r="C887" s="9">
        <v>-0.2563451457386981</v>
      </c>
      <c r="D887" s="9">
        <v>-0.25385050440261442</v>
      </c>
      <c r="E887" s="9">
        <v>-0.46928539824293181</v>
      </c>
      <c r="F887" s="9">
        <v>-0.67271379544020171</v>
      </c>
      <c r="G887" s="9">
        <v>-0.30869509169436959</v>
      </c>
      <c r="H887" s="9">
        <v>-0.28932839116513326</v>
      </c>
    </row>
    <row r="888" spans="2:8" x14ac:dyDescent="0.35">
      <c r="B888" s="8" t="s">
        <v>265</v>
      </c>
      <c r="C888" s="10">
        <v>-0.2563451457386981</v>
      </c>
      <c r="D888" s="10">
        <v>-0.65320068815794674</v>
      </c>
      <c r="E888" s="10">
        <v>-0.41820898849028887</v>
      </c>
      <c r="F888" s="10">
        <v>-0.67271379544020171</v>
      </c>
      <c r="G888" s="10">
        <v>-0.20726962475795857</v>
      </c>
      <c r="H888" s="10">
        <v>-0.2178542432196596</v>
      </c>
    </row>
    <row r="889" spans="2:8" x14ac:dyDescent="0.35">
      <c r="B889" s="8" t="s">
        <v>266</v>
      </c>
      <c r="C889" s="9">
        <v>0.28135442824979062</v>
      </c>
      <c r="D889" s="9">
        <v>-0.65320068815794674</v>
      </c>
      <c r="E889" s="9">
        <v>-0.45413144593336519</v>
      </c>
      <c r="F889" s="9">
        <v>-0.67271379544020171</v>
      </c>
      <c r="G889" s="9">
        <v>-4.4752532734421342</v>
      </c>
      <c r="H889" s="9">
        <v>-1.6327506413239348</v>
      </c>
    </row>
    <row r="890" spans="2:8" x14ac:dyDescent="0.35">
      <c r="B890" s="8" t="s">
        <v>267</v>
      </c>
      <c r="C890" s="10">
        <v>0.28135442824979062</v>
      </c>
      <c r="D890" s="10">
        <v>-0.25385050440261442</v>
      </c>
      <c r="E890" s="10">
        <v>-0.45004773198345277</v>
      </c>
      <c r="F890" s="10">
        <v>0.31905854298021014</v>
      </c>
      <c r="G890" s="10">
        <v>-0.33303720375910822</v>
      </c>
      <c r="H890" s="10">
        <v>-0.27620048644045447</v>
      </c>
    </row>
    <row r="891" spans="2:8" x14ac:dyDescent="0.35">
      <c r="B891" s="8" t="s">
        <v>268</v>
      </c>
      <c r="C891" s="9">
        <v>0.8190540022382794</v>
      </c>
      <c r="D891" s="9">
        <v>0.54484986310805017</v>
      </c>
      <c r="E891" s="9">
        <v>-0.34575210087866309</v>
      </c>
      <c r="F891" s="9">
        <v>0.31905854298021014</v>
      </c>
      <c r="G891" s="9">
        <v>-0.33709422243656473</v>
      </c>
      <c r="H891" s="9">
        <v>-0.27765914252097434</v>
      </c>
    </row>
    <row r="892" spans="2:8" x14ac:dyDescent="0.35">
      <c r="B892" s="8" t="s">
        <v>269</v>
      </c>
      <c r="C892" s="10">
        <v>-0.2563451457386981</v>
      </c>
      <c r="D892" s="10">
        <v>0.14549967935271788</v>
      </c>
      <c r="E892" s="10">
        <v>-0.45836436200267955</v>
      </c>
      <c r="F892" s="10">
        <v>-0.67271379544020171</v>
      </c>
      <c r="G892" s="10">
        <v>-0.27218192359726162</v>
      </c>
      <c r="H892" s="10">
        <v>-0.23244080402485834</v>
      </c>
    </row>
    <row r="893" spans="2:8" x14ac:dyDescent="0.35">
      <c r="B893" s="8" t="s">
        <v>270</v>
      </c>
      <c r="C893" s="9">
        <v>0.28135442824979062</v>
      </c>
      <c r="D893" s="9">
        <v>0.54484986310805017</v>
      </c>
      <c r="E893" s="9">
        <v>-0.2357175166902464</v>
      </c>
      <c r="F893" s="9">
        <v>0.31905854298021014</v>
      </c>
      <c r="G893" s="9">
        <v>0.77858591386395659</v>
      </c>
      <c r="H893" s="9">
        <v>0.9855370232092342</v>
      </c>
    </row>
    <row r="894" spans="2:8" x14ac:dyDescent="0.35">
      <c r="B894" s="8" t="s">
        <v>271</v>
      </c>
      <c r="C894" s="10">
        <v>-0.79404471972718682</v>
      </c>
      <c r="D894" s="10">
        <v>-1.052550871913279</v>
      </c>
      <c r="E894" s="10">
        <v>-0.47127780653363688</v>
      </c>
      <c r="F894" s="10">
        <v>0.31905854298021014</v>
      </c>
      <c r="G894" s="10">
        <v>1.2167439310292523</v>
      </c>
      <c r="H894" s="10">
        <v>0.23651712586228035</v>
      </c>
    </row>
    <row r="895" spans="2:8" x14ac:dyDescent="0.35">
      <c r="B895" s="8" t="s">
        <v>272</v>
      </c>
      <c r="C895" s="9">
        <v>1.8944531502152568</v>
      </c>
      <c r="D895" s="9">
        <v>1.742900414374047</v>
      </c>
      <c r="E895" s="9">
        <v>0.45743592177338871</v>
      </c>
      <c r="F895" s="9">
        <v>2.3026032198210338</v>
      </c>
      <c r="G895" s="9">
        <v>7.6721682663992319E-2</v>
      </c>
      <c r="H895" s="9">
        <v>0.21828392485578194</v>
      </c>
    </row>
    <row r="896" spans="2:8" x14ac:dyDescent="0.35">
      <c r="B896" s="8" t="s">
        <v>273</v>
      </c>
      <c r="C896" s="10">
        <v>-0.79404471972718682</v>
      </c>
      <c r="D896" s="10">
        <v>-0.65320068815794674</v>
      </c>
      <c r="E896" s="10">
        <v>-0.45150935240206885</v>
      </c>
      <c r="F896" s="10">
        <v>0.31905854298021014</v>
      </c>
      <c r="G896" s="10">
        <v>-0.20321260608050212</v>
      </c>
      <c r="H896" s="10">
        <v>-5.3026106120914122E-2</v>
      </c>
    </row>
    <row r="897" spans="2:8" x14ac:dyDescent="0.35">
      <c r="B897" s="8" t="s">
        <v>274</v>
      </c>
      <c r="C897" s="9">
        <v>0.8190540022382794</v>
      </c>
      <c r="D897" s="9">
        <v>2.1422505981293791</v>
      </c>
      <c r="E897" s="9">
        <v>-0.34180503307102589</v>
      </c>
      <c r="F897" s="9">
        <v>0.31905854298021014</v>
      </c>
      <c r="G897" s="9">
        <v>0.22277435505242424</v>
      </c>
      <c r="H897" s="9">
        <v>0.21390795661422229</v>
      </c>
    </row>
    <row r="898" spans="2:8" x14ac:dyDescent="0.35">
      <c r="B898" s="8" t="s">
        <v>275</v>
      </c>
      <c r="C898" s="10">
        <v>-0.2563451457386981</v>
      </c>
      <c r="D898" s="10">
        <v>0.14549967935271788</v>
      </c>
      <c r="E898" s="10">
        <v>-0.42085110734927866</v>
      </c>
      <c r="F898" s="10">
        <v>-0.67271379544020171</v>
      </c>
      <c r="G898" s="10">
        <v>0.21466031769751132</v>
      </c>
      <c r="H898" s="10">
        <v>0.23578779782202039</v>
      </c>
    </row>
    <row r="899" spans="2:8" x14ac:dyDescent="0.35">
      <c r="B899" s="8" t="s">
        <v>276</v>
      </c>
      <c r="C899" s="9">
        <v>0.28135442824979062</v>
      </c>
      <c r="D899" s="9">
        <v>-0.25385050440261442</v>
      </c>
      <c r="E899" s="9">
        <v>-3.0292775403789433E-2</v>
      </c>
      <c r="F899" s="9">
        <v>-0.67271379544020171</v>
      </c>
      <c r="G899" s="9">
        <v>-0.1626424193059377</v>
      </c>
      <c r="H899" s="9">
        <v>-0.12595891014690772</v>
      </c>
    </row>
    <row r="900" spans="2:8" x14ac:dyDescent="0.35">
      <c r="B900" s="8" t="s">
        <v>277</v>
      </c>
      <c r="C900" s="10">
        <v>-0.79404471972718682</v>
      </c>
      <c r="D900" s="10">
        <v>-1.052550871913279</v>
      </c>
      <c r="E900" s="10">
        <v>-0.46641750000867838</v>
      </c>
      <c r="F900" s="10">
        <v>0.31905854298021014</v>
      </c>
      <c r="G900" s="10">
        <v>3.615149588942794E-2</v>
      </c>
      <c r="H900" s="10">
        <v>-6.9071323006632712E-2</v>
      </c>
    </row>
    <row r="901" spans="2:8" x14ac:dyDescent="0.35">
      <c r="B901" s="8" t="s">
        <v>278</v>
      </c>
      <c r="C901" s="9">
        <v>0.8190540022382794</v>
      </c>
      <c r="D901" s="9">
        <v>-0.25385050440261442</v>
      </c>
      <c r="E901" s="9">
        <v>-0.46532662712953254</v>
      </c>
      <c r="F901" s="9">
        <v>-0.67271379544020171</v>
      </c>
      <c r="G901" s="9">
        <v>-0.32086614772673888</v>
      </c>
      <c r="H901" s="9">
        <v>-0.28130578272227402</v>
      </c>
    </row>
    <row r="902" spans="2:8" x14ac:dyDescent="0.35">
      <c r="B902" s="8" t="s">
        <v>279</v>
      </c>
      <c r="C902" s="10">
        <v>0.28135442824979062</v>
      </c>
      <c r="D902" s="10">
        <v>-0.25385050440261442</v>
      </c>
      <c r="E902" s="10">
        <v>-0.43658299189686123</v>
      </c>
      <c r="F902" s="10">
        <v>0.31905854298021014</v>
      </c>
      <c r="G902" s="10">
        <v>-2.0646765594962244E-2</v>
      </c>
      <c r="H902" s="10">
        <v>8.9667773011804178E-3</v>
      </c>
    </row>
    <row r="903" spans="2:8" ht="10" customHeight="1" x14ac:dyDescent="0.35"/>
  </sheetData>
  <mergeCells count="14">
    <mergeCell ref="B368:U368"/>
    <mergeCell ref="B642:U642"/>
    <mergeCell ref="B142:U142"/>
    <mergeCell ref="B233:U233"/>
    <mergeCell ref="B324:U324"/>
    <mergeCell ref="B326:U326"/>
    <mergeCell ref="B349:U349"/>
    <mergeCell ref="B357:U357"/>
    <mergeCell ref="B1:U1"/>
    <mergeCell ref="B2:U2"/>
    <mergeCell ref="B3:U3"/>
    <mergeCell ref="B6:U6"/>
    <mergeCell ref="B8:U8"/>
    <mergeCell ref="B75:U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EAF3-0B77-48EC-943E-D3BAF5A52762}">
  <dimension ref="A1:AL44"/>
  <sheetViews>
    <sheetView tabSelected="1" workbookViewId="0">
      <selection sqref="A1:XFD1048576"/>
    </sheetView>
  </sheetViews>
  <sheetFormatPr defaultRowHeight="14.5" x14ac:dyDescent="0.35"/>
  <cols>
    <col min="1" max="1" width="16.453125" bestFit="1" customWidth="1"/>
    <col min="2" max="2" width="34.453125" bestFit="1" customWidth="1"/>
    <col min="3" max="7" width="13.7265625" bestFit="1" customWidth="1"/>
    <col min="8" max="8" width="14.1796875" bestFit="1" customWidth="1"/>
    <col min="9" max="14" width="9" bestFit="1" customWidth="1"/>
    <col min="21" max="22" width="8.81640625" bestFit="1" customWidth="1"/>
    <col min="24" max="24" width="20.08984375" bestFit="1" customWidth="1"/>
    <col min="25" max="26" width="8.81640625" bestFit="1" customWidth="1"/>
    <col min="27" max="32" width="18.453125" bestFit="1" customWidth="1"/>
    <col min="33" max="33" width="20.81640625" bestFit="1" customWidth="1"/>
    <col min="34" max="34" width="12.6328125" bestFit="1" customWidth="1"/>
    <col min="35" max="38" width="20.81640625" bestFit="1" customWidth="1"/>
    <col min="39" max="44" width="28.54296875" bestFit="1" customWidth="1"/>
    <col min="45" max="50" width="30" bestFit="1" customWidth="1"/>
    <col min="51" max="51" width="16.453125" customWidth="1"/>
    <col min="52" max="52" width="16.1796875" bestFit="1" customWidth="1"/>
    <col min="53" max="56" width="15.453125" bestFit="1" customWidth="1"/>
  </cols>
  <sheetData>
    <row r="1" spans="1:38" x14ac:dyDescent="0.35">
      <c r="A1" t="s">
        <v>933</v>
      </c>
      <c r="B1" t="s">
        <v>934</v>
      </c>
      <c r="C1" s="19" t="s">
        <v>935</v>
      </c>
      <c r="D1" s="19" t="s">
        <v>936</v>
      </c>
      <c r="E1" s="19" t="s">
        <v>937</v>
      </c>
      <c r="F1" s="19" t="s">
        <v>938</v>
      </c>
      <c r="G1" s="19" t="s">
        <v>939</v>
      </c>
      <c r="H1" s="19" t="s">
        <v>940</v>
      </c>
      <c r="I1" s="20" t="s">
        <v>941</v>
      </c>
      <c r="J1" s="20" t="s">
        <v>942</v>
      </c>
      <c r="K1" s="20" t="s">
        <v>943</v>
      </c>
      <c r="L1" s="20" t="s">
        <v>944</v>
      </c>
      <c r="M1" s="20" t="s">
        <v>945</v>
      </c>
      <c r="N1" s="20" t="s">
        <v>946</v>
      </c>
      <c r="O1" s="21" t="s">
        <v>947</v>
      </c>
      <c r="P1" s="21" t="s">
        <v>948</v>
      </c>
      <c r="Q1" s="21" t="s">
        <v>949</v>
      </c>
      <c r="R1" s="21" t="s">
        <v>950</v>
      </c>
      <c r="S1" s="21" t="s">
        <v>951</v>
      </c>
      <c r="T1" s="21" t="s">
        <v>952</v>
      </c>
      <c r="U1" s="22" t="s">
        <v>953</v>
      </c>
      <c r="V1" s="22" t="s">
        <v>954</v>
      </c>
      <c r="W1" s="22" t="s">
        <v>955</v>
      </c>
      <c r="X1" s="22" t="s">
        <v>956</v>
      </c>
      <c r="Y1" s="22" t="s">
        <v>957</v>
      </c>
      <c r="Z1" s="22" t="s">
        <v>958</v>
      </c>
      <c r="AA1" s="23" t="s">
        <v>959</v>
      </c>
      <c r="AB1" s="23" t="s">
        <v>960</v>
      </c>
      <c r="AC1" s="23" t="s">
        <v>961</v>
      </c>
      <c r="AD1" s="23" t="s">
        <v>962</v>
      </c>
      <c r="AE1" s="23" t="s">
        <v>963</v>
      </c>
      <c r="AF1" s="23" t="s">
        <v>964</v>
      </c>
      <c r="AG1" s="23" t="s">
        <v>965</v>
      </c>
      <c r="AH1" s="23" t="s">
        <v>966</v>
      </c>
      <c r="AI1" s="23" t="s">
        <v>967</v>
      </c>
      <c r="AJ1" s="23" t="s">
        <v>968</v>
      </c>
      <c r="AK1" s="23" t="s">
        <v>969</v>
      </c>
      <c r="AL1" s="23" t="s">
        <v>970</v>
      </c>
    </row>
    <row r="2" spans="1:38" x14ac:dyDescent="0.35">
      <c r="A2" t="s">
        <v>971</v>
      </c>
      <c r="B2" t="str">
        <f>VLOOKUP(A2:A47,'[1]Book Value'!$B$2:$C$824,2,FALSE)</f>
        <v>BANK IBK INDONESIA TBK PT</v>
      </c>
      <c r="C2">
        <f>VLOOKUP(A2:A47,[2]ROA!$B$3:$H$808,2,FALSE)</f>
        <v>8.9999999999999998E-4</v>
      </c>
      <c r="D2">
        <f>VLOOKUP(A2:A47,[2]ROA!$B$3:$H$808,3,FALSE)</f>
        <v>8.0000000000000004E-4</v>
      </c>
      <c r="E2">
        <f>VLOOKUP(A2:A47,[2]ROA!$B$3:$H$808,4,FALSE)</f>
        <v>-2.0999999999999999E-3</v>
      </c>
      <c r="F2">
        <f>VLOOKUP(A2:A47,[2]ROA!$B$3:$H$808,5,FALSE)</f>
        <v>-7.7000000000000002E-3</v>
      </c>
      <c r="G2">
        <f>VLOOKUP(A2:A47,[2]ROA!$B$3:$H$808,6,FALSE)</f>
        <v>-4.7100000000000003E-2</v>
      </c>
      <c r="H2">
        <f>VLOOKUP(A2:A47,[2]ROA!$B$3:$H$808,7,FALSE)</f>
        <v>-2.1700000000000001E-2</v>
      </c>
      <c r="I2">
        <f>VLOOKUP(B2:B47,[1]ROE!$C$3:$I$808,2,FALSE)</f>
        <v>7.6E-3</v>
      </c>
      <c r="J2">
        <f>VLOOKUP(B2:B47,[1]ROE!$C$3:$I$808,3,FALSE)</f>
        <v>5.8999999999999999E-3</v>
      </c>
      <c r="K2">
        <f>VLOOKUP(B2:B47,[1]ROE!$C$3:$I$808,4,FALSE)</f>
        <v>-1.46E-2</v>
      </c>
      <c r="L2">
        <f>VLOOKUP(B2:B47,[1]ROE!$C$3:$I$808,5,FALSE)</f>
        <v>-5.67E-2</v>
      </c>
      <c r="M2">
        <f>VLOOKUP(B2:B47,[1]ROE!$C$3:$I$808,6,FALSE)</f>
        <v>-0.2868</v>
      </c>
      <c r="N2">
        <f>VLOOKUP(B2:B47,[1]ROE!$C$3:$I$808,7,FALSE)</f>
        <v>-0.114</v>
      </c>
      <c r="O2">
        <f>VLOOKUP(A2:A47,'[1]Dewan Direksi'!$B$2:$I$808,3,FALSE)</f>
        <v>4</v>
      </c>
      <c r="P2">
        <f>VLOOKUP(A2:A47,'[1]Dewan Direksi'!$B$2:$I$808,4,FALSE)</f>
        <v>4</v>
      </c>
      <c r="Q2">
        <f>VLOOKUP(A2:A47,'[1]Dewan Direksi'!$B$2:$I$808,5,FALSE)</f>
        <v>4</v>
      </c>
      <c r="R2">
        <f>VLOOKUP(A2:A47,'[1]Dewan Direksi'!$B$2:$I$808,6,FALSE)</f>
        <v>3</v>
      </c>
      <c r="S2">
        <f>VLOOKUP(A2:A47,'[1]Dewan Direksi'!$B$2:$I$808,7,FALSE)</f>
        <v>5</v>
      </c>
      <c r="T2">
        <f>VLOOKUP(A2:A47,'[1]Dewan Direksi'!$B$2:$I$808,8,FALSE)</f>
        <v>5</v>
      </c>
      <c r="U2">
        <f>VLOOKUP(A2:A47,'[1]Dewan Komisaris'!$B$3:$H$809,2,FALSE)</f>
        <v>3</v>
      </c>
      <c r="V2">
        <f>VLOOKUP(A2:A47,'[1]Dewan Komisaris'!$B$3:$H$809,3,FALSE)</f>
        <v>3</v>
      </c>
      <c r="W2">
        <f>VLOOKUP(A2:A47,'[1]Dewan Komisaris'!$B$3:$H$809,4,FALSE)</f>
        <v>3</v>
      </c>
      <c r="X2">
        <f>VLOOKUP(A2:A47,'[1]Dewan Komisaris'!$B$3:$H$809,5,FALSE)</f>
        <v>3</v>
      </c>
      <c r="Y2">
        <f>VLOOKUP(A2:A47,'[1]Dewan Komisaris'!$B$3:$H$809,6,FALSE)</f>
        <v>4</v>
      </c>
      <c r="Z2">
        <f>VLOOKUP(A2:A47,'[1]Dewan Komisaris'!$B$3:$H$809,7,FALSE)</f>
        <v>4</v>
      </c>
      <c r="AA2">
        <f>VLOOKUP(B2:B47,'[1]Independent Commissioner'!$B$2:$H$807,2,FALSE)</f>
        <v>2</v>
      </c>
      <c r="AB2">
        <f>VLOOKUP(B2:B47,'[1]Independent Commissioner'!$B$2:$H$807,3,FALSE)</f>
        <v>2</v>
      </c>
      <c r="AC2">
        <v>1</v>
      </c>
      <c r="AD2">
        <f>VLOOKUP(B2:B47,'[1]Independent Commissioner'!$B$2:$H$807,5,FALSE)</f>
        <v>1</v>
      </c>
      <c r="AE2">
        <f>VLOOKUP(B2:B47,'[1]Independent Commissioner'!$B$2:$H$807,6,FALSE)</f>
        <v>2</v>
      </c>
      <c r="AF2">
        <f>VLOOKUP(B2:B47,'[1]Independent Commissioner'!$B$2:$H$807,7,FALSE)</f>
        <v>2</v>
      </c>
      <c r="AG2" s="24">
        <v>1961000000</v>
      </c>
      <c r="AH2" s="24">
        <v>3650000000</v>
      </c>
      <c r="AI2" s="25">
        <v>3109000000</v>
      </c>
      <c r="AJ2" s="25">
        <v>4052000000</v>
      </c>
      <c r="AK2" s="25">
        <v>9019000000</v>
      </c>
      <c r="AL2" s="25">
        <v>721000000</v>
      </c>
    </row>
    <row r="3" spans="1:38" x14ac:dyDescent="0.35">
      <c r="A3" t="s">
        <v>972</v>
      </c>
      <c r="B3" t="str">
        <f>VLOOKUP(A3:A59,'[1]Book Value'!$B$2:$C$824,2,FALSE)</f>
        <v>BANK MNC INTERNASIONAL TBK P</v>
      </c>
      <c r="C3">
        <f>VLOOKUP(A3:A48,[2]ROA!$B$3:$H$808,2,FALSE)</f>
        <v>8.0000000000000004E-4</v>
      </c>
      <c r="D3">
        <f>VLOOKUP(A3:A48,[2]ROA!$B$3:$H$808,3,FALSE)</f>
        <v>6.9999999999999999E-4</v>
      </c>
      <c r="E3">
        <f>VLOOKUP(A3:A48,[2]ROA!$B$3:$H$808,4,FALSE)</f>
        <v>-5.7700000000000001E-2</v>
      </c>
      <c r="F3">
        <f>VLOOKUP(A3:A48,[2]ROA!$B$3:$H$808,5,FALSE)</f>
        <v>5.3E-3</v>
      </c>
      <c r="G3">
        <f>VLOOKUP(A3:A48,[2]ROA!$B$3:$H$808,6,FALSE)</f>
        <v>1.9E-3</v>
      </c>
      <c r="H3">
        <f>VLOOKUP(A3:A48,[2]ROA!$B$3:$H$808,7,FALSE)</f>
        <v>8.9999999999999998E-4</v>
      </c>
      <c r="I3">
        <f>VLOOKUP(B3:B59,[1]ROE!$C$3:$I$808,2,FALSE)</f>
        <v>5.5999999999999999E-3</v>
      </c>
      <c r="J3">
        <f>VLOOKUP(B3:B59,[1]ROE!$C$3:$I$808,3,FALSE)</f>
        <v>5.1999999999999998E-3</v>
      </c>
      <c r="K3">
        <f>VLOOKUP(B3:B59,[1]ROE!$C$3:$I$808,4,FALSE)</f>
        <v>-0.44019999999999998</v>
      </c>
      <c r="L3">
        <f>VLOOKUP(B3:B59,[1]ROE!$C$3:$I$808,5,FALSE)</f>
        <v>4.2500000000000003E-2</v>
      </c>
      <c r="M3">
        <f>VLOOKUP(B3:B59,[1]ROE!$C$3:$I$808,6,FALSE)</f>
        <v>1.37E-2</v>
      </c>
      <c r="N3">
        <f>VLOOKUP(B3:B59,[1]ROE!$C$3:$I$808,7,FALSE)</f>
        <v>6.7000000000000002E-3</v>
      </c>
      <c r="O3">
        <f>VLOOKUP(A3:A59,'[1]Dewan Direksi'!$B$2:$I$808,3,FALSE)</f>
        <v>4</v>
      </c>
      <c r="P3">
        <f>VLOOKUP(A3:A59,'[1]Dewan Direksi'!$B$2:$I$808,4,FALSE)</f>
        <v>5</v>
      </c>
      <c r="Q3">
        <f>VLOOKUP(A3:A59,'[1]Dewan Direksi'!$B$2:$I$808,5,FALSE)</f>
        <v>4</v>
      </c>
      <c r="R3">
        <f>VLOOKUP(A3:A59,'[1]Dewan Direksi'!$B$2:$I$808,6,FALSE)</f>
        <v>3</v>
      </c>
      <c r="S3">
        <f>VLOOKUP(A3:A59,'[1]Dewan Direksi'!$B$2:$I$808,7,FALSE)</f>
        <v>4</v>
      </c>
      <c r="T3">
        <f>VLOOKUP(A3:A59,'[1]Dewan Direksi'!$B$2:$I$808,8,FALSE)</f>
        <v>5</v>
      </c>
      <c r="U3">
        <f>VLOOKUP(A3:A59,'[1]Dewan Komisaris'!$B$3:$H$809,2,FALSE)</f>
        <v>3</v>
      </c>
      <c r="V3">
        <f>VLOOKUP(A3:A59,'[1]Dewan Komisaris'!$B$3:$H$809,3,FALSE)</f>
        <v>3</v>
      </c>
      <c r="W3">
        <f>VLOOKUP(A3:A59,'[1]Dewan Komisaris'!$B$3:$H$809,4,FALSE)</f>
        <v>3</v>
      </c>
      <c r="X3">
        <f>VLOOKUP(A3:A59,'[1]Dewan Komisaris'!$B$3:$H$809,5,FALSE)</f>
        <v>3</v>
      </c>
      <c r="Y3">
        <f>VLOOKUP(A3:A59,'[1]Dewan Komisaris'!$B$3:$H$809,6,FALSE)</f>
        <v>3</v>
      </c>
      <c r="Z3">
        <f>VLOOKUP(A3:A59,'[1]Dewan Komisaris'!$B$3:$H$809,7,FALSE)</f>
        <v>3</v>
      </c>
      <c r="AA3">
        <f>VLOOKUP(B3:B59,'[1]Independent Commissioner'!$B$2:$H$807,2,FALSE)</f>
        <v>2</v>
      </c>
      <c r="AB3">
        <f>VLOOKUP(B3:B59,'[1]Independent Commissioner'!$B$2:$H$807,3,FALSE)</f>
        <v>2</v>
      </c>
      <c r="AC3">
        <f>VLOOKUP(B3:B59,'[1]Independent Commissioner'!$B$2:$H$807,4,FALSE)</f>
        <v>2</v>
      </c>
      <c r="AD3">
        <f>VLOOKUP(B3:B59,'[1]Independent Commissioner'!$B$2:$H$807,5,FALSE)</f>
        <v>2</v>
      </c>
      <c r="AE3">
        <f>VLOOKUP(B3:B59,'[1]Independent Commissioner'!$B$2:$H$807,6,FALSE)</f>
        <v>2</v>
      </c>
      <c r="AF3">
        <f>VLOOKUP(B3:B59,'[1]Independent Commissioner'!$B$2:$H$807,7,FALSE)</f>
        <v>2</v>
      </c>
      <c r="AG3" s="24">
        <v>3867000000</v>
      </c>
      <c r="AH3" s="24">
        <v>4023000000</v>
      </c>
      <c r="AI3" s="24">
        <v>10498000000</v>
      </c>
      <c r="AJ3" s="24">
        <v>9772000000</v>
      </c>
      <c r="AK3" s="24">
        <v>10178000000</v>
      </c>
      <c r="AL3" s="24">
        <v>7125000000</v>
      </c>
    </row>
    <row r="4" spans="1:38" x14ac:dyDescent="0.35">
      <c r="A4" t="s">
        <v>973</v>
      </c>
      <c r="B4" t="str">
        <f>VLOOKUP(A4:A60,'[1]Book Value'!$B$2:$C$824,2,FALSE)</f>
        <v>BANK CAPITAL INDONESIA TBK</v>
      </c>
      <c r="C4">
        <f>VLOOKUP(A4:A49,[2]ROA!$B$3:$H$808,2,FALSE)</f>
        <v>8.5000000000000006E-3</v>
      </c>
      <c r="D4">
        <f>VLOOKUP(A4:A49,[2]ROA!$B$3:$H$808,3,FALSE)</f>
        <v>7.1000000000000004E-3</v>
      </c>
      <c r="E4">
        <f>VLOOKUP(A4:A49,[2]ROA!$B$3:$H$808,4,FALSE)</f>
        <v>5.5999999999999999E-3</v>
      </c>
      <c r="F4">
        <f>VLOOKUP(A4:A49,[2]ROA!$B$3:$H$808,5,FALSE)</f>
        <v>6.1999999999999998E-3</v>
      </c>
      <c r="G4">
        <f>VLOOKUP(A4:A49,[2]ROA!$B$3:$H$808,6,FALSE)</f>
        <v>8.9999999999999998E-4</v>
      </c>
      <c r="H4">
        <f>VLOOKUP(A4:A49,[2]ROA!$B$3:$H$808,7,FALSE)</f>
        <v>3.0999999999999999E-3</v>
      </c>
      <c r="I4">
        <f>VLOOKUP(B4:B60,[1]ROE!$C$3:$I$808,2,FALSE)</f>
        <v>8.9700000000000002E-2</v>
      </c>
      <c r="J4">
        <f>VLOOKUP(B4:B60,[1]ROE!$C$3:$I$808,3,FALSE)</f>
        <v>7.8899999999999998E-2</v>
      </c>
      <c r="K4">
        <f>VLOOKUP(B4:B60,[1]ROE!$C$3:$I$808,4,FALSE)</f>
        <v>6.3299999999999995E-2</v>
      </c>
      <c r="L4">
        <f>VLOOKUP(B4:B60,[1]ROE!$C$3:$I$808,5,FALSE)</f>
        <v>7.3599999999999999E-2</v>
      </c>
      <c r="M4">
        <f>VLOOKUP(B4:B60,[1]ROE!$C$3:$I$808,6,FALSE)</f>
        <v>1.0500000000000001E-2</v>
      </c>
      <c r="N4">
        <f>VLOOKUP(B4:B60,[1]ROE!$C$3:$I$808,7,FALSE)</f>
        <v>3.8600000000000002E-2</v>
      </c>
      <c r="O4">
        <f>VLOOKUP(A4:A60,'[1]Dewan Direksi'!$B$2:$I$808,3,FALSE)</f>
        <v>5</v>
      </c>
      <c r="P4">
        <f>VLOOKUP(A4:A60,'[1]Dewan Direksi'!$B$2:$I$808,4,FALSE)</f>
        <v>5</v>
      </c>
      <c r="Q4">
        <f>VLOOKUP(A4:A60,'[1]Dewan Direksi'!$B$2:$I$808,5,FALSE)</f>
        <v>5</v>
      </c>
      <c r="R4">
        <f>VLOOKUP(A4:A60,'[1]Dewan Direksi'!$B$2:$I$808,6,FALSE)</f>
        <v>5</v>
      </c>
      <c r="S4">
        <f>VLOOKUP(A4:A60,'[1]Dewan Direksi'!$B$2:$I$808,7,FALSE)</f>
        <v>4</v>
      </c>
      <c r="T4">
        <f>VLOOKUP(A4:A60,'[1]Dewan Direksi'!$B$2:$I$808,8,FALSE)</f>
        <v>3</v>
      </c>
      <c r="U4">
        <f>VLOOKUP(A4:A60,'[1]Dewan Komisaris'!$B$3:$H$809,2,FALSE)</f>
        <v>3</v>
      </c>
      <c r="V4">
        <f>VLOOKUP(A4:A60,'[1]Dewan Komisaris'!$B$3:$H$809,3,FALSE)</f>
        <v>3</v>
      </c>
      <c r="W4">
        <f>VLOOKUP(A4:A60,'[1]Dewan Komisaris'!$B$3:$H$809,4,FALSE)</f>
        <v>3</v>
      </c>
      <c r="X4">
        <f>VLOOKUP(A4:A60,'[1]Dewan Komisaris'!$B$3:$H$809,5,FALSE)</f>
        <v>3</v>
      </c>
      <c r="Y4">
        <f>VLOOKUP(A4:A60,'[1]Dewan Komisaris'!$B$3:$H$809,6,FALSE)</f>
        <v>3</v>
      </c>
      <c r="Z4">
        <f>VLOOKUP(A4:A60,'[1]Dewan Komisaris'!$B$3:$H$809,7,FALSE)</f>
        <v>3</v>
      </c>
      <c r="AA4">
        <f>VLOOKUP(B4:B60,'[1]Independent Commissioner'!$B$2:$H$807,2,FALSE)</f>
        <v>2</v>
      </c>
      <c r="AB4">
        <f>VLOOKUP(B4:B60,'[1]Independent Commissioner'!$B$2:$H$807,3,FALSE)</f>
        <v>2</v>
      </c>
      <c r="AC4">
        <f>VLOOKUP(B4:B60,'[1]Independent Commissioner'!$B$2:$H$807,4,FALSE)</f>
        <v>1</v>
      </c>
      <c r="AD4">
        <f>VLOOKUP(B4:B60,'[1]Independent Commissioner'!$B$2:$H$807,5,FALSE)</f>
        <v>2</v>
      </c>
      <c r="AE4">
        <f>VLOOKUP(B4:B60,'[1]Independent Commissioner'!$B$2:$H$807,6,FALSE)</f>
        <v>2</v>
      </c>
      <c r="AF4">
        <f>VLOOKUP(B4:B60,'[1]Independent Commissioner'!$B$2:$H$807,7,FALSE)</f>
        <v>2</v>
      </c>
      <c r="AG4" s="24">
        <v>5605000000</v>
      </c>
      <c r="AH4" s="24">
        <v>8676000000</v>
      </c>
      <c r="AI4" s="24">
        <v>8913000000</v>
      </c>
      <c r="AJ4" s="24">
        <v>8562000000</v>
      </c>
      <c r="AK4" s="26">
        <v>2057000000</v>
      </c>
      <c r="AL4" s="24">
        <v>8267000000</v>
      </c>
    </row>
    <row r="5" spans="1:38" x14ac:dyDescent="0.35">
      <c r="A5" t="s">
        <v>974</v>
      </c>
      <c r="B5" t="str">
        <f>VLOOKUP(A5:A62,'[1]Book Value'!$B$2:$C$824,2,FALSE)</f>
        <v>BANK CENTRAL ASIA TBK PT</v>
      </c>
      <c r="C5">
        <f>VLOOKUP(A5:A50,[2]ROA!$B$3:$H$808,2,FALSE)</f>
        <v>3.1399999999999997E-2</v>
      </c>
      <c r="D5">
        <f>VLOOKUP(A5:A50,[2]ROA!$B$3:$H$808,3,FALSE)</f>
        <v>3.2399999999999998E-2</v>
      </c>
      <c r="E5">
        <f>VLOOKUP(A5:A50,[2]ROA!$B$3:$H$808,4,FALSE)</f>
        <v>3.27E-2</v>
      </c>
      <c r="F5">
        <f>VLOOKUP(A5:A50,[2]ROA!$B$3:$H$808,5,FALSE)</f>
        <v>3.2800000000000003E-2</v>
      </c>
      <c r="G5">
        <f>VLOOKUP(A5:A50,[2]ROA!$B$3:$H$808,6,FALSE)</f>
        <v>3.2800000000000003E-2</v>
      </c>
      <c r="H5">
        <f>VLOOKUP(A5:A50,[2]ROA!$B$3:$H$808,7,FALSE)</f>
        <v>2.7199999999999998E-2</v>
      </c>
      <c r="I5">
        <f>VLOOKUP(B5:B62,[1]ROE!$C$3:$I$808,2,FALSE)</f>
        <v>0.21859999999999999</v>
      </c>
      <c r="J5">
        <f>VLOOKUP(B5:B62,[1]ROE!$C$3:$I$808,3,FALSE)</f>
        <v>0.20419999999999999</v>
      </c>
      <c r="K5">
        <f>VLOOKUP(B5:B62,[1]ROE!$C$3:$I$808,4,FALSE)</f>
        <v>0.1913</v>
      </c>
      <c r="L5">
        <f>VLOOKUP(B5:B62,[1]ROE!$C$3:$I$808,5,FALSE)</f>
        <v>0.1827</v>
      </c>
      <c r="M5">
        <f>VLOOKUP(B5:B62,[1]ROE!$C$3:$I$808,6,FALSE)</f>
        <v>0.1754</v>
      </c>
      <c r="N5">
        <f>VLOOKUP(B5:B62,[1]ROE!$C$3:$I$808,7,FALSE)</f>
        <v>0.15129999999999999</v>
      </c>
      <c r="O5">
        <f>VLOOKUP(A5:A62,'[1]Dewan Direksi'!$B$2:$I$808,3,FALSE)</f>
        <v>4</v>
      </c>
      <c r="P5">
        <f>VLOOKUP(A5:A62,'[1]Dewan Direksi'!$B$2:$I$808,4,FALSE)</f>
        <v>11</v>
      </c>
      <c r="Q5">
        <f>VLOOKUP(A5:A62,'[1]Dewan Direksi'!$B$2:$I$808,5,FALSE)</f>
        <v>11</v>
      </c>
      <c r="R5">
        <f>VLOOKUP(A5:A62,'[1]Dewan Direksi'!$B$2:$I$808,6,FALSE)</f>
        <v>12</v>
      </c>
      <c r="S5">
        <f>VLOOKUP(A5:A62,'[1]Dewan Direksi'!$B$2:$I$808,7,FALSE)</f>
        <v>11</v>
      </c>
      <c r="T5">
        <f>VLOOKUP(A5:A62,'[1]Dewan Direksi'!$B$2:$I$808,8,FALSE)</f>
        <v>12</v>
      </c>
      <c r="U5">
        <f>VLOOKUP(A5:A62,'[1]Dewan Komisaris'!$B$3:$H$809,2,FALSE)</f>
        <v>5</v>
      </c>
      <c r="V5">
        <f>VLOOKUP(A5:A62,'[1]Dewan Komisaris'!$B$3:$H$809,3,FALSE)</f>
        <v>5</v>
      </c>
      <c r="W5">
        <f>VLOOKUP(A5:A62,'[1]Dewan Komisaris'!$B$3:$H$809,4,FALSE)</f>
        <v>5</v>
      </c>
      <c r="X5">
        <f>VLOOKUP(A5:A62,'[1]Dewan Komisaris'!$B$3:$H$809,5,FALSE)</f>
        <v>5</v>
      </c>
      <c r="Y5">
        <f>VLOOKUP(A5:A62,'[1]Dewan Komisaris'!$B$3:$H$809,6,FALSE)</f>
        <v>5</v>
      </c>
      <c r="Z5">
        <f>VLOOKUP(A5:A62,'[1]Dewan Komisaris'!$B$3:$H$809,7,FALSE)</f>
        <v>5</v>
      </c>
      <c r="AA5">
        <f>VLOOKUP(B5:B62,'[1]Independent Commissioner'!$B$2:$H$807,2,FALSE)</f>
        <v>3</v>
      </c>
      <c r="AB5">
        <f>VLOOKUP(B5:B62,'[1]Independent Commissioner'!$B$2:$H$807,3,FALSE)</f>
        <v>3</v>
      </c>
      <c r="AC5">
        <f>VLOOKUP(B5:B62,'[1]Independent Commissioner'!$B$2:$H$807,4,FALSE)</f>
        <v>3</v>
      </c>
      <c r="AD5">
        <f>VLOOKUP(B5:B62,'[1]Independent Commissioner'!$B$2:$H$807,5,FALSE)</f>
        <v>3</v>
      </c>
      <c r="AE5">
        <f>VLOOKUP(B5:B62,'[1]Independent Commissioner'!$B$2:$H$807,6,FALSE)</f>
        <v>3</v>
      </c>
      <c r="AF5">
        <f>VLOOKUP(B5:B62,'[1]Independent Commissioner'!$B$2:$H$807,7,FALSE)</f>
        <v>3</v>
      </c>
      <c r="AG5" s="24">
        <v>256472000000</v>
      </c>
      <c r="AH5" s="25">
        <v>242987000000</v>
      </c>
      <c r="AI5" s="25">
        <v>297826000000</v>
      </c>
      <c r="AJ5" s="25">
        <v>273279000000</v>
      </c>
      <c r="AK5" s="25">
        <v>395659000000</v>
      </c>
      <c r="AL5" s="25">
        <v>208954000000</v>
      </c>
    </row>
    <row r="6" spans="1:38" x14ac:dyDescent="0.35">
      <c r="A6" t="s">
        <v>975</v>
      </c>
      <c r="B6" t="str">
        <f>VLOOKUP(A6:A63,'[1]Book Value'!$B$2:$C$824,2,FALSE)</f>
        <v>ALLO BANK INDONESIA TBK PT</v>
      </c>
      <c r="C6">
        <f>VLOOKUP(A6:A51,[2]ROA!$B$3:$H$808,2,FALSE)</f>
        <v>-2.24E-2</v>
      </c>
      <c r="D6">
        <f>VLOOKUP(A6:A51,[2]ROA!$B$3:$H$808,3,FALSE)</f>
        <v>3.3999999999999998E-3</v>
      </c>
      <c r="E6">
        <f>VLOOKUP(A6:A51,[2]ROA!$B$3:$H$808,4,FALSE)</f>
        <v>4.5999999999999999E-3</v>
      </c>
      <c r="F6">
        <f>VLOOKUP(A6:A51,[2]ROA!$B$3:$H$808,5,FALSE)</f>
        <v>-5.21E-2</v>
      </c>
      <c r="G6">
        <f>VLOOKUP(A6:A51,[2]ROA!$B$3:$H$808,6,FALSE)</f>
        <v>-1.5299999999999999E-2</v>
      </c>
      <c r="H6">
        <f>VLOOKUP(A6:A51,[2]ROA!$B$3:$H$808,7,FALSE)</f>
        <v>1.4500000000000001E-2</v>
      </c>
      <c r="I6">
        <f>VLOOKUP(B6:B63,[1]ROE!$C$3:$I$808,2,FALSE)</f>
        <v>-0.13780000000000001</v>
      </c>
      <c r="J6">
        <f>VLOOKUP(B6:B63,[1]ROE!$C$3:$I$808,3,FALSE)</f>
        <v>1.8700000000000001E-2</v>
      </c>
      <c r="K6">
        <f>VLOOKUP(B6:B63,[1]ROE!$C$3:$I$808,4,FALSE)</f>
        <v>2.52E-2</v>
      </c>
      <c r="L6">
        <f>VLOOKUP(B6:B63,[1]ROE!$C$3:$I$808,5,FALSE)</f>
        <v>-0.317</v>
      </c>
      <c r="M6">
        <f>VLOOKUP(B6:B63,[1]ROE!$C$3:$I$808,6,FALSE)</f>
        <v>-0.1149</v>
      </c>
      <c r="N6">
        <f>VLOOKUP(B6:B63,[1]ROE!$C$3:$I$808,7,FALSE)</f>
        <v>0.1144</v>
      </c>
      <c r="O6">
        <f>VLOOKUP(A6:A63,'[1]Dewan Direksi'!$B$2:$I$808,3,FALSE)</f>
        <v>5</v>
      </c>
      <c r="P6">
        <f>VLOOKUP(A6:A63,'[1]Dewan Direksi'!$B$2:$I$808,4,FALSE)</f>
        <v>5</v>
      </c>
      <c r="Q6">
        <f>VLOOKUP(A6:A63,'[1]Dewan Direksi'!$B$2:$I$808,5,FALSE)</f>
        <v>5</v>
      </c>
      <c r="R6">
        <f>VLOOKUP(A6:A63,'[1]Dewan Direksi'!$B$2:$I$808,6,FALSE)</f>
        <v>5</v>
      </c>
      <c r="S6">
        <f>VLOOKUP(A6:A63,'[1]Dewan Direksi'!$B$2:$I$808,7,FALSE)</f>
        <v>5</v>
      </c>
      <c r="T6">
        <f>VLOOKUP(A6:A63,'[1]Dewan Direksi'!$B$2:$I$808,8,FALSE)</f>
        <v>5</v>
      </c>
      <c r="U6">
        <f>VLOOKUP(A6:A63,'[1]Dewan Komisaris'!$B$3:$H$809,2,FALSE)</f>
        <v>3</v>
      </c>
      <c r="V6">
        <f>VLOOKUP(A6:A63,'[1]Dewan Komisaris'!$B$3:$H$809,3,FALSE)</f>
        <v>3</v>
      </c>
      <c r="W6">
        <f>VLOOKUP(A6:A63,'[1]Dewan Komisaris'!$B$3:$H$809,4,FALSE)</f>
        <v>4</v>
      </c>
      <c r="X6">
        <f>VLOOKUP(A6:A63,'[1]Dewan Komisaris'!$B$3:$H$809,5,FALSE)</f>
        <v>3</v>
      </c>
      <c r="Y6">
        <f>VLOOKUP(A6:A63,'[1]Dewan Komisaris'!$B$3:$H$809,6,FALSE)</f>
        <v>3</v>
      </c>
      <c r="Z6">
        <f>VLOOKUP(A6:A63,'[1]Dewan Komisaris'!$B$3:$H$809,7,FALSE)</f>
        <v>3</v>
      </c>
      <c r="AA6">
        <f>VLOOKUP(B6:B63,'[1]Independent Commissioner'!$B$2:$H$807,2,FALSE)</f>
        <v>1</v>
      </c>
      <c r="AB6">
        <f>VLOOKUP(B6:B63,'[1]Independent Commissioner'!$B$2:$H$807,3,FALSE)</f>
        <v>1</v>
      </c>
      <c r="AC6">
        <f>VLOOKUP(B6:B63,'[1]Independent Commissioner'!$B$2:$H$807,4,FALSE)</f>
        <v>1</v>
      </c>
      <c r="AD6">
        <f>VLOOKUP(B6:B63,'[1]Independent Commissioner'!$B$2:$H$807,5,FALSE)</f>
        <v>1</v>
      </c>
      <c r="AE6">
        <f>VLOOKUP(B6:B63,'[1]Independent Commissioner'!$B$2:$H$807,6,FALSE)</f>
        <v>1</v>
      </c>
      <c r="AF6">
        <f>VLOOKUP(B6:B63,'[1]Independent Commissioner'!$B$2:$H$807,7,FALSE)</f>
        <v>2</v>
      </c>
      <c r="AG6" s="24">
        <v>1779335872</v>
      </c>
      <c r="AH6" s="24">
        <v>1392244249</v>
      </c>
      <c r="AI6" s="24">
        <v>2581125000</v>
      </c>
      <c r="AJ6" s="24">
        <v>2193947757</v>
      </c>
      <c r="AK6" s="24">
        <v>1393468300</v>
      </c>
      <c r="AL6" s="24">
        <v>700000000</v>
      </c>
    </row>
    <row r="7" spans="1:38" x14ac:dyDescent="0.35">
      <c r="A7" t="s">
        <v>976</v>
      </c>
      <c r="B7" t="str">
        <f>VLOOKUP(A7:A64,'[1]Book Value'!$B$2:$C$824,2,FALSE)</f>
        <v>BANK KB BUKOPIN TBK PT</v>
      </c>
      <c r="C7">
        <f>VLOOKUP(A7:A52,[2]ROA!$B$3:$H$808,2,FALSE)</f>
        <v>1.12E-2</v>
      </c>
      <c r="D7">
        <f>VLOOKUP(A7:A52,[2]ROA!$B$3:$H$808,3,FALSE)</f>
        <v>1.9E-3</v>
      </c>
      <c r="E7">
        <f>VLOOKUP(A7:A52,[2]ROA!$B$3:$H$808,4,FALSE)</f>
        <v>1.2999999999999999E-3</v>
      </c>
      <c r="F7">
        <f>VLOOKUP(A7:A52,[2]ROA!$B$3:$H$808,5,FALSE)</f>
        <v>1.9E-3</v>
      </c>
      <c r="G7">
        <f>VLOOKUP(A7:A52,[2]ROA!$B$3:$H$808,6,FALSE)</f>
        <v>2.2000000000000001E-3</v>
      </c>
      <c r="H7">
        <f>VLOOKUP(A7:A52,[2]ROA!$B$3:$H$808,7,FALSE)</f>
        <v>-3.61E-2</v>
      </c>
      <c r="I7">
        <f>VLOOKUP(B7:B64,[1]ROE!$C$3:$I$808,2,FALSE)</f>
        <v>0.1527</v>
      </c>
      <c r="J7">
        <f>VLOOKUP(B7:B64,[1]ROE!$C$3:$I$808,3,FALSE)</f>
        <v>2.8899999999999999E-2</v>
      </c>
      <c r="K7">
        <f>VLOOKUP(B7:B64,[1]ROE!$C$3:$I$808,4,FALSE)</f>
        <v>1.9900000000000001E-2</v>
      </c>
      <c r="L7">
        <f>VLOOKUP(B7:B64,[1]ROE!$C$3:$I$808,5,FALSE)</f>
        <v>2.4799999999999999E-2</v>
      </c>
      <c r="M7">
        <f>VLOOKUP(B7:B64,[1]ROE!$C$3:$I$808,6,FALSE)</f>
        <v>2.4799999999999999E-2</v>
      </c>
      <c r="N7">
        <f>VLOOKUP(B7:B64,[1]ROE!$C$3:$I$808,7,FALSE)</f>
        <v>-0.37580000000000002</v>
      </c>
      <c r="O7">
        <f>VLOOKUP(A7:A64,'[1]Dewan Direksi'!$B$2:$I$808,3,FALSE)</f>
        <v>2</v>
      </c>
      <c r="P7">
        <f>VLOOKUP(A7:A64,'[1]Dewan Direksi'!$B$2:$I$808,4,FALSE)</f>
        <v>2</v>
      </c>
      <c r="Q7">
        <f>VLOOKUP(A7:A64,'[1]Dewan Direksi'!$B$2:$I$808,5,FALSE)</f>
        <v>3</v>
      </c>
      <c r="R7">
        <f>VLOOKUP(A7:A64,'[1]Dewan Direksi'!$B$2:$I$808,6,FALSE)</f>
        <v>3</v>
      </c>
      <c r="S7">
        <f>VLOOKUP(A7:A64,'[1]Dewan Direksi'!$B$2:$I$808,7,FALSE)</f>
        <v>3</v>
      </c>
      <c r="T7">
        <f>VLOOKUP(A7:A64,'[1]Dewan Direksi'!$B$2:$I$808,8,FALSE)</f>
        <v>9</v>
      </c>
      <c r="U7">
        <f>VLOOKUP(A7:A64,'[1]Dewan Komisaris'!$B$3:$H$809,2,FALSE)</f>
        <v>2</v>
      </c>
      <c r="V7">
        <f>VLOOKUP(A7:A64,'[1]Dewan Komisaris'!$B$3:$H$809,3,FALSE)</f>
        <v>2</v>
      </c>
      <c r="W7">
        <f>VLOOKUP(A7:A64,'[1]Dewan Komisaris'!$B$3:$H$809,4,FALSE)</f>
        <v>2</v>
      </c>
      <c r="X7">
        <f>VLOOKUP(A7:A64,'[1]Dewan Komisaris'!$B$3:$H$809,5,FALSE)</f>
        <v>2</v>
      </c>
      <c r="Y7">
        <f>VLOOKUP(A7:A64,'[1]Dewan Komisaris'!$B$3:$H$809,6,FALSE)</f>
        <v>2</v>
      </c>
      <c r="Z7">
        <f>VLOOKUP(A7:A64,'[1]Dewan Komisaris'!$B$3:$H$809,7,FALSE)</f>
        <v>8</v>
      </c>
      <c r="AA7">
        <f>VLOOKUP(B7:B64,'[1]Independent Commissioner'!$B$2:$H$807,2,FALSE)</f>
        <v>3</v>
      </c>
      <c r="AB7">
        <f>VLOOKUP(B7:B64,'[1]Independent Commissioner'!$B$2:$H$807,3,FALSE)</f>
        <v>3</v>
      </c>
      <c r="AC7">
        <f>VLOOKUP(B7:B64,'[1]Independent Commissioner'!$B$2:$H$807,4,FALSE)</f>
        <v>3</v>
      </c>
      <c r="AD7">
        <f>VLOOKUP(B7:B64,'[1]Independent Commissioner'!$B$2:$H$807,5,FALSE)</f>
        <v>3</v>
      </c>
      <c r="AE7">
        <f>VLOOKUP(B7:B64,'[1]Independent Commissioner'!$B$2:$H$807,6,FALSE)</f>
        <v>3</v>
      </c>
      <c r="AF7">
        <f>VLOOKUP(B7:B64,'[1]Independent Commissioner'!$B$2:$H$807,7,FALSE)</f>
        <v>3</v>
      </c>
      <c r="AG7" s="24">
        <v>57659683789</v>
      </c>
      <c r="AH7" s="24">
        <v>72062062699</v>
      </c>
      <c r="AI7" s="24">
        <v>56161000000</v>
      </c>
      <c r="AJ7" s="24">
        <v>46353000000</v>
      </c>
      <c r="AK7" s="24">
        <v>51054000000</v>
      </c>
      <c r="AL7" s="24">
        <v>35331000000</v>
      </c>
    </row>
    <row r="8" spans="1:38" x14ac:dyDescent="0.35">
      <c r="A8" t="s">
        <v>977</v>
      </c>
      <c r="B8" t="str">
        <f>VLOOKUP(A8:A65,'[1]Book Value'!$B$2:$C$824,2,FALSE)</f>
        <v>BUANA FINANCE TBK PT</v>
      </c>
      <c r="C8">
        <f>VLOOKUP(A8:A53,[2]ROA!$B$3:$H$808,2,FALSE)</f>
        <v>1.84E-2</v>
      </c>
      <c r="D8">
        <f>VLOOKUP(A8:A53,[2]ROA!$B$3:$H$808,3,FALSE)</f>
        <v>1.5699999999999999E-2</v>
      </c>
      <c r="E8">
        <f>VLOOKUP(A8:A53,[2]ROA!$B$3:$H$808,4,FALSE)</f>
        <v>1.66E-2</v>
      </c>
      <c r="F8">
        <f>VLOOKUP(A8:A53,[2]ROA!$B$3:$H$808,5,FALSE)</f>
        <v>1.23E-2</v>
      </c>
      <c r="G8">
        <f>VLOOKUP(A8:A53,[2]ROA!$B$3:$H$808,6,FALSE)</f>
        <v>1.18E-2</v>
      </c>
      <c r="H8">
        <f>VLOOKUP(A8:A53,[2]ROA!$B$3:$H$808,7,FALSE)</f>
        <v>4.4000000000000003E-3</v>
      </c>
      <c r="I8">
        <f>VLOOKUP(B8:B65,[1]ROE!$C$3:$I$808,2,FALSE)</f>
        <v>5.6599999999999998E-2</v>
      </c>
      <c r="J8">
        <f>VLOOKUP(B8:B65,[1]ROE!$C$3:$I$808,3,FALSE)</f>
        <v>4.8899999999999999E-2</v>
      </c>
      <c r="K8">
        <f>VLOOKUP(B8:B65,[1]ROE!$C$3:$I$808,4,FALSE)</f>
        <v>5.96E-2</v>
      </c>
      <c r="L8">
        <f>VLOOKUP(B8:B65,[1]ROE!$C$3:$I$808,5,FALSE)</f>
        <v>4.99E-2</v>
      </c>
      <c r="M8">
        <f>VLOOKUP(B8:B65,[1]ROE!$C$3:$I$808,6,FALSE)</f>
        <v>4.9700000000000001E-2</v>
      </c>
      <c r="N8">
        <f>VLOOKUP(B8:B65,[1]ROE!$C$3:$I$808,7,FALSE)</f>
        <v>1.66E-2</v>
      </c>
      <c r="O8">
        <f>VLOOKUP(A8:A65,'[1]Dewan Direksi'!$B$2:$I$808,3,FALSE)</f>
        <v>3</v>
      </c>
      <c r="P8">
        <f>VLOOKUP(A8:A65,'[1]Dewan Direksi'!$B$2:$I$808,4,FALSE)</f>
        <v>3</v>
      </c>
      <c r="Q8">
        <f>VLOOKUP(A8:A65,'[1]Dewan Direksi'!$B$2:$I$808,5,FALSE)</f>
        <v>3</v>
      </c>
      <c r="R8">
        <f>VLOOKUP(A8:A65,'[1]Dewan Direksi'!$B$2:$I$808,6,FALSE)</f>
        <v>3</v>
      </c>
      <c r="S8">
        <f>VLOOKUP(A8:A65,'[1]Dewan Direksi'!$B$2:$I$808,7,FALSE)</f>
        <v>3</v>
      </c>
      <c r="T8">
        <f>VLOOKUP(A8:A65,'[1]Dewan Direksi'!$B$2:$I$808,8,FALSE)</f>
        <v>3</v>
      </c>
      <c r="U8">
        <f>VLOOKUP(A8:A65,'[1]Dewan Komisaris'!$B$3:$H$809,2,FALSE)</f>
        <v>3</v>
      </c>
      <c r="V8">
        <f>VLOOKUP(A8:A65,'[1]Dewan Komisaris'!$B$3:$H$809,3,FALSE)</f>
        <v>3</v>
      </c>
      <c r="W8">
        <f>VLOOKUP(A8:A65,'[1]Dewan Komisaris'!$B$3:$H$809,4,FALSE)</f>
        <v>3</v>
      </c>
      <c r="X8">
        <f>VLOOKUP(A8:A65,'[1]Dewan Komisaris'!$B$3:$H$809,5,FALSE)</f>
        <v>4</v>
      </c>
      <c r="Y8">
        <f>VLOOKUP(A8:A65,'[1]Dewan Komisaris'!$B$3:$H$809,6,FALSE)</f>
        <v>4</v>
      </c>
      <c r="Z8">
        <f>VLOOKUP(A8:A65,'[1]Dewan Komisaris'!$B$3:$H$809,7,FALSE)</f>
        <v>4</v>
      </c>
      <c r="AA8">
        <f>VLOOKUP(B8:B65,'[1]Independent Commissioner'!$B$2:$H$807,2,FALSE)</f>
        <v>1</v>
      </c>
      <c r="AB8">
        <f>VLOOKUP(B8:B65,'[1]Independent Commissioner'!$B$2:$H$807,3,FALSE)</f>
        <v>1</v>
      </c>
      <c r="AC8">
        <f>VLOOKUP(B8:B65,'[1]Independent Commissioner'!$B$2:$H$807,4,FALSE)</f>
        <v>1</v>
      </c>
      <c r="AD8">
        <f>VLOOKUP(B8:B65,'[1]Independent Commissioner'!$B$2:$H$807,5,FALSE)</f>
        <v>2</v>
      </c>
      <c r="AE8">
        <f>VLOOKUP(B8:B65,'[1]Independent Commissioner'!$B$2:$H$807,6,FALSE)</f>
        <v>2</v>
      </c>
      <c r="AF8">
        <f>VLOOKUP(B8:B65,'[1]Independent Commissioner'!$B$2:$H$807,7,FALSE)</f>
        <v>2</v>
      </c>
      <c r="AG8" s="24">
        <v>1382000000</v>
      </c>
      <c r="AH8" s="25">
        <v>425000000</v>
      </c>
      <c r="AI8" s="25">
        <v>3397000000</v>
      </c>
      <c r="AJ8" s="25">
        <v>3271000000</v>
      </c>
      <c r="AK8" s="24">
        <v>3281000000</v>
      </c>
      <c r="AL8" s="24">
        <v>1035000000</v>
      </c>
    </row>
    <row r="9" spans="1:38" x14ac:dyDescent="0.35">
      <c r="A9" t="s">
        <v>978</v>
      </c>
      <c r="B9" t="str">
        <f>VLOOKUP(A9:A66,'[1]Book Value'!$B$2:$C$824,2,FALSE)</f>
        <v>BANK MESTIKA DHARMA TBK PT</v>
      </c>
      <c r="C9">
        <f>VLOOKUP(A9:A54,[2]ROA!$B$3:$H$808,2,FALSE)</f>
        <v>2.6599999999999999E-2</v>
      </c>
      <c r="D9">
        <f>VLOOKUP(A9:A54,[2]ROA!$B$3:$H$808,3,FALSE)</f>
        <v>1.7899999999999999E-2</v>
      </c>
      <c r="E9">
        <f>VLOOKUP(A9:A54,[2]ROA!$B$3:$H$808,4,FALSE)</f>
        <v>2.35E-2</v>
      </c>
      <c r="F9">
        <f>VLOOKUP(A9:A54,[2]ROA!$B$3:$H$808,5,FALSE)</f>
        <v>2.2200000000000001E-2</v>
      </c>
      <c r="G9">
        <f>VLOOKUP(A9:A54,[2]ROA!$B$3:$H$808,6,FALSE)</f>
        <v>1.9800000000000002E-2</v>
      </c>
      <c r="H9">
        <f>VLOOKUP(A9:A54,[2]ROA!$B$3:$H$808,7,FALSE)</f>
        <v>2.41E-2</v>
      </c>
      <c r="I9">
        <f>VLOOKUP(B9:B66,[1]ROE!$C$3:$I$808,2,FALSE)</f>
        <v>0.10979999999999999</v>
      </c>
      <c r="J9">
        <f>VLOOKUP(B9:B66,[1]ROE!$C$3:$I$808,3,FALSE)</f>
        <v>7.2499999999999995E-2</v>
      </c>
      <c r="K9">
        <f>VLOOKUP(B9:B66,[1]ROE!$C$3:$I$808,4,FALSE)</f>
        <v>9.1499999999999998E-2</v>
      </c>
      <c r="L9">
        <f>VLOOKUP(B9:B66,[1]ROE!$C$3:$I$808,5,FALSE)</f>
        <v>8.6199999999999999E-2</v>
      </c>
      <c r="M9">
        <f>VLOOKUP(B9:B66,[1]ROE!$C$3:$I$808,6,FALSE)</f>
        <v>7.5399999999999995E-2</v>
      </c>
      <c r="N9">
        <f>VLOOKUP(B9:B66,[1]ROE!$C$3:$I$808,7,FALSE)</f>
        <v>8.6999999999999994E-2</v>
      </c>
      <c r="O9">
        <f>VLOOKUP(A9:A66,'[1]Dewan Direksi'!$B$2:$I$808,3,FALSE)</f>
        <v>5</v>
      </c>
      <c r="P9">
        <f>VLOOKUP(A9:A66,'[1]Dewan Direksi'!$B$2:$I$808,4,FALSE)</f>
        <v>5</v>
      </c>
      <c r="Q9">
        <f>VLOOKUP(A9:A66,'[1]Dewan Direksi'!$B$2:$I$808,5,FALSE)</f>
        <v>5</v>
      </c>
      <c r="R9">
        <f>VLOOKUP(A9:A66,'[1]Dewan Direksi'!$B$2:$I$808,6,FALSE)</f>
        <v>5</v>
      </c>
      <c r="S9">
        <f>VLOOKUP(A9:A66,'[1]Dewan Direksi'!$B$2:$I$808,7,FALSE)</f>
        <v>5</v>
      </c>
      <c r="T9">
        <f>VLOOKUP(A9:A66,'[1]Dewan Direksi'!$B$2:$I$808,8,FALSE)</f>
        <v>5</v>
      </c>
      <c r="U9">
        <f>VLOOKUP(A9:A66,'[1]Dewan Komisaris'!$B$3:$H$809,2,FALSE)</f>
        <v>3</v>
      </c>
      <c r="V9">
        <f>VLOOKUP(A9:A66,'[1]Dewan Komisaris'!$B$3:$H$809,3,FALSE)</f>
        <v>4</v>
      </c>
      <c r="W9">
        <f>VLOOKUP(A9:A66,'[1]Dewan Komisaris'!$B$3:$H$809,4,FALSE)</f>
        <v>4</v>
      </c>
      <c r="X9">
        <f>VLOOKUP(A9:A66,'[1]Dewan Komisaris'!$B$3:$H$809,5,FALSE)</f>
        <v>4</v>
      </c>
      <c r="Y9">
        <f>VLOOKUP(A9:A66,'[1]Dewan Komisaris'!$B$3:$H$809,6,FALSE)</f>
        <v>4</v>
      </c>
      <c r="Z9">
        <f>VLOOKUP(A9:A66,'[1]Dewan Komisaris'!$B$3:$H$809,7,FALSE)</f>
        <v>4</v>
      </c>
      <c r="AA9">
        <f>VLOOKUP(B9:B66,'[1]Independent Commissioner'!$B$2:$H$807,2,FALSE)</f>
        <v>2</v>
      </c>
      <c r="AB9">
        <f>VLOOKUP(B9:B66,'[1]Independent Commissioner'!$B$2:$H$807,3,FALSE)</f>
        <v>2</v>
      </c>
      <c r="AC9">
        <f>VLOOKUP(B9:B66,'[1]Independent Commissioner'!$B$2:$H$807,4,FALSE)</f>
        <v>2</v>
      </c>
      <c r="AD9">
        <f>VLOOKUP(B9:B66,'[1]Independent Commissioner'!$B$2:$H$807,5,FALSE)</f>
        <v>2</v>
      </c>
      <c r="AE9">
        <f>VLOOKUP(B9:B66,'[1]Independent Commissioner'!$B$2:$H$807,6,FALSE)</f>
        <v>2</v>
      </c>
      <c r="AF9">
        <f>VLOOKUP(B9:B66,'[1]Independent Commissioner'!$B$2:$H$807,7,FALSE)</f>
        <v>2</v>
      </c>
      <c r="AG9" s="24">
        <v>7141000000</v>
      </c>
      <c r="AH9" s="25">
        <v>7200000000</v>
      </c>
      <c r="AI9" s="25">
        <v>9576500000</v>
      </c>
      <c r="AJ9" s="25">
        <v>9638650000</v>
      </c>
      <c r="AK9" s="24">
        <v>6055545118</v>
      </c>
      <c r="AL9" s="24">
        <v>1046134975</v>
      </c>
    </row>
    <row r="10" spans="1:38" x14ac:dyDescent="0.35">
      <c r="A10" t="s">
        <v>979</v>
      </c>
      <c r="B10" t="str">
        <f>VLOOKUP(A10:A67,'[1]Book Value'!$B$2:$C$824,2,FALSE)</f>
        <v>BANK NEGARA INDONESIA PERSER</v>
      </c>
      <c r="C10">
        <f>VLOOKUP(A10:A55,[2]ROA!$B$3:$H$808,2,FALSE)</f>
        <v>1.9599999999999999E-2</v>
      </c>
      <c r="D10">
        <f>VLOOKUP(A10:A55,[2]ROA!$B$3:$H$808,3,FALSE)</f>
        <v>2.0400000000000001E-2</v>
      </c>
      <c r="E10">
        <f>VLOOKUP(A10:A55,[2]ROA!$B$3:$H$808,4,FALSE)</f>
        <v>2.0799999999999999E-2</v>
      </c>
      <c r="F10">
        <f>VLOOKUP(A10:A55,[2]ROA!$B$3:$H$808,5,FALSE)</f>
        <v>1.9800000000000002E-2</v>
      </c>
      <c r="G10">
        <f>VLOOKUP(A10:A55,[2]ROA!$B$3:$H$808,6,FALSE)</f>
        <v>1.8599999999999998E-2</v>
      </c>
      <c r="H10">
        <f>VLOOKUP(A10:A55,[2]ROA!$B$3:$H$808,7,FALSE)</f>
        <v>3.8E-3</v>
      </c>
      <c r="I10">
        <f>VLOOKUP(B10:B67,[1]ROE!$C$3:$I$808,2,FALSE)</f>
        <v>0.1338</v>
      </c>
      <c r="J10">
        <f>VLOOKUP(B10:B67,[1]ROE!$C$3:$I$808,3,FALSE)</f>
        <v>0.1386</v>
      </c>
      <c r="K10">
        <f>VLOOKUP(B10:B67,[1]ROE!$C$3:$I$808,4,FALSE)</f>
        <v>0.14660000000000001</v>
      </c>
      <c r="L10">
        <f>VLOOKUP(B10:B67,[1]ROE!$C$3:$I$808,5,FALSE)</f>
        <v>0.14530000000000001</v>
      </c>
      <c r="M10">
        <f>VLOOKUP(B10:B67,[1]ROE!$C$3:$I$808,6,FALSE)</f>
        <v>0.13339999999999999</v>
      </c>
      <c r="N10">
        <f>VLOOKUP(B10:B67,[1]ROE!$C$3:$I$808,7,FALSE)</f>
        <v>2.8199999999999999E-2</v>
      </c>
      <c r="O10">
        <f>VLOOKUP(A10:A67,'[1]Dewan Direksi'!$B$2:$I$808,3,FALSE)</f>
        <v>8</v>
      </c>
      <c r="P10">
        <f>VLOOKUP(A10:A67,'[1]Dewan Direksi'!$B$2:$I$808,4,FALSE)</f>
        <v>8</v>
      </c>
      <c r="Q10">
        <f>VLOOKUP(A10:A67,'[1]Dewan Direksi'!$B$2:$I$808,5,FALSE)</f>
        <v>8</v>
      </c>
      <c r="R10">
        <f>VLOOKUP(A10:A67,'[1]Dewan Direksi'!$B$2:$I$808,6,FALSE)</f>
        <v>9</v>
      </c>
      <c r="S10">
        <f>VLOOKUP(A10:A67,'[1]Dewan Direksi'!$B$2:$I$808,7,FALSE)</f>
        <v>8</v>
      </c>
      <c r="T10">
        <f>VLOOKUP(A10:A67,'[1]Dewan Direksi'!$B$2:$I$808,8,FALSE)</f>
        <v>10</v>
      </c>
      <c r="U10">
        <f>VLOOKUP(A10:A67,'[1]Dewan Komisaris'!$B$3:$H$809,2,FALSE)</f>
        <v>5</v>
      </c>
      <c r="V10">
        <f>VLOOKUP(A10:A67,'[1]Dewan Komisaris'!$B$3:$H$809,3,FALSE)</f>
        <v>5</v>
      </c>
      <c r="W10">
        <f>VLOOKUP(A10:A67,'[1]Dewan Komisaris'!$B$3:$H$809,4,FALSE)</f>
        <v>4</v>
      </c>
      <c r="X10">
        <f>VLOOKUP(A10:A67,'[1]Dewan Komisaris'!$B$3:$H$809,5,FALSE)</f>
        <v>5</v>
      </c>
      <c r="Y10">
        <f>VLOOKUP(A10:A67,'[1]Dewan Komisaris'!$B$3:$H$809,6,FALSE)</f>
        <v>5</v>
      </c>
      <c r="Z10">
        <f>VLOOKUP(A10:A67,'[1]Dewan Komisaris'!$B$3:$H$809,7,FALSE)</f>
        <v>5</v>
      </c>
      <c r="AA10">
        <f>VLOOKUP(B10:B67,'[1]Independent Commissioner'!$B$2:$H$807,2,FALSE)</f>
        <v>5</v>
      </c>
      <c r="AB10">
        <f>VLOOKUP(B10:B67,'[1]Independent Commissioner'!$B$2:$H$807,3,FALSE)</f>
        <v>5</v>
      </c>
      <c r="AC10">
        <v>4</v>
      </c>
      <c r="AD10">
        <f>VLOOKUP(B10:B67,'[1]Independent Commissioner'!$B$2:$H$807,5,FALSE)</f>
        <v>5</v>
      </c>
      <c r="AE10">
        <f>VLOOKUP(B10:B67,'[1]Independent Commissioner'!$B$2:$H$807,6,FALSE)</f>
        <v>5</v>
      </c>
      <c r="AF10">
        <f>VLOOKUP(B10:B67,'[1]Independent Commissioner'!$B$2:$H$807,7,FALSE)</f>
        <v>6</v>
      </c>
      <c r="AG10" s="24">
        <v>207229000000</v>
      </c>
      <c r="AH10" s="25">
        <v>214997000000</v>
      </c>
      <c r="AI10" s="25">
        <v>348150000000</v>
      </c>
      <c r="AJ10" s="25">
        <v>382013000000</v>
      </c>
      <c r="AK10" s="25">
        <v>397569000000</v>
      </c>
      <c r="AL10" s="25">
        <v>249480000000</v>
      </c>
    </row>
    <row r="11" spans="1:38" x14ac:dyDescent="0.35">
      <c r="A11" t="s">
        <v>980</v>
      </c>
      <c r="B11" t="str">
        <f>VLOOKUP(A11:A68,'[1]Book Value'!$B$2:$C$824,2,FALSE)</f>
        <v>BANK RAKYAT INDONESIA PERSER</v>
      </c>
      <c r="C11">
        <f>VLOOKUP(A11:A56,[2]ROA!$B$3:$H$808,2,FALSE)</f>
        <v>3.0200000000000001E-2</v>
      </c>
      <c r="D11">
        <f>VLOOKUP(A11:A56,[2]ROA!$B$3:$H$808,3,FALSE)</f>
        <v>2.7799999999999998E-2</v>
      </c>
      <c r="E11">
        <f>VLOOKUP(A11:A56,[2]ROA!$B$3:$H$808,4,FALSE)</f>
        <v>2.7199999999999998E-2</v>
      </c>
      <c r="F11">
        <f>VLOOKUP(A11:A56,[2]ROA!$B$3:$H$808,5,FALSE)</f>
        <v>2.6700000000000002E-2</v>
      </c>
      <c r="G11">
        <f>VLOOKUP(A11:A56,[2]ROA!$B$3:$H$808,6,FALSE)</f>
        <v>2.53E-2</v>
      </c>
      <c r="H11">
        <f>VLOOKUP(A11:A56,[2]ROA!$B$3:$H$808,7,FALSE)</f>
        <v>1.2699999999999999E-2</v>
      </c>
      <c r="I11">
        <f>VLOOKUP(B11:B68,[1]ROE!$C$3:$I$808,2,FALSE)</f>
        <v>0.24149999999999999</v>
      </c>
      <c r="J11">
        <f>VLOOKUP(B11:B68,[1]ROE!$C$3:$I$808,3,FALSE)</f>
        <v>0.2021</v>
      </c>
      <c r="K11">
        <f>VLOOKUP(B11:B68,[1]ROE!$C$3:$I$808,4,FALSE)</f>
        <v>0.18490000000000001</v>
      </c>
      <c r="L11">
        <f>VLOOKUP(B11:B68,[1]ROE!$C$3:$I$808,5,FALSE)</f>
        <v>0.18479999999999999</v>
      </c>
      <c r="M11">
        <f>VLOOKUP(B11:B68,[1]ROE!$C$3:$I$808,6,FALSE)</f>
        <v>0.17660000000000001</v>
      </c>
      <c r="N11">
        <f>VLOOKUP(B11:B68,[1]ROE!$C$3:$I$808,7,FALSE)</f>
        <v>9.2399999999999996E-2</v>
      </c>
      <c r="O11">
        <f>VLOOKUP(A11:A68,'[1]Dewan Direksi'!$B$2:$I$808,3,FALSE)</f>
        <v>8</v>
      </c>
      <c r="P11">
        <f>VLOOKUP(A11:A68,'[1]Dewan Direksi'!$B$2:$I$808,4,FALSE)</f>
        <v>9</v>
      </c>
      <c r="Q11">
        <f>VLOOKUP(A11:A68,'[1]Dewan Direksi'!$B$2:$I$808,5,FALSE)</f>
        <v>8</v>
      </c>
      <c r="R11">
        <f>VLOOKUP(A11:A68,'[1]Dewan Direksi'!$B$2:$I$808,6,FALSE)</f>
        <v>8</v>
      </c>
      <c r="S11">
        <f>VLOOKUP(A11:A68,'[1]Dewan Direksi'!$B$2:$I$808,7,FALSE)</f>
        <v>8</v>
      </c>
      <c r="T11">
        <f>VLOOKUP(A11:A68,'[1]Dewan Direksi'!$B$2:$I$808,8,FALSE)</f>
        <v>10</v>
      </c>
      <c r="U11">
        <f>VLOOKUP(A11:A68,'[1]Dewan Komisaris'!$B$3:$H$809,2,FALSE)</f>
        <v>8</v>
      </c>
      <c r="V11">
        <f>VLOOKUP(A11:A68,'[1]Dewan Komisaris'!$B$3:$H$809,3,FALSE)</f>
        <v>9</v>
      </c>
      <c r="W11">
        <f>VLOOKUP(A11:A68,'[1]Dewan Komisaris'!$B$3:$H$809,4,FALSE)</f>
        <v>9</v>
      </c>
      <c r="X11">
        <f>VLOOKUP(A11:A68,'[1]Dewan Komisaris'!$B$3:$H$809,5,FALSE)</f>
        <v>8</v>
      </c>
      <c r="Y11">
        <f>VLOOKUP(A11:A68,'[1]Dewan Komisaris'!$B$3:$H$809,6,FALSE)</f>
        <v>8</v>
      </c>
      <c r="Z11">
        <f>VLOOKUP(A11:A68,'[1]Dewan Komisaris'!$B$3:$H$809,7,FALSE)</f>
        <v>10</v>
      </c>
      <c r="AA11">
        <f>VLOOKUP(B11:B68,'[1]Independent Commissioner'!$B$2:$H$807,2,FALSE)</f>
        <v>5</v>
      </c>
      <c r="AB11">
        <f>VLOOKUP(B11:B68,'[1]Independent Commissioner'!$B$2:$H$807,3,FALSE)</f>
        <v>5</v>
      </c>
      <c r="AC11">
        <f>VLOOKUP(B11:B68,'[1]Independent Commissioner'!$B$2:$H$807,4,FALSE)</f>
        <v>5</v>
      </c>
      <c r="AD11">
        <f>VLOOKUP(B11:B68,'[1]Independent Commissioner'!$B$2:$H$807,5,FALSE)</f>
        <v>5</v>
      </c>
      <c r="AE11">
        <f>VLOOKUP(B11:B68,'[1]Independent Commissioner'!$B$2:$H$807,6,FALSE)</f>
        <v>5</v>
      </c>
      <c r="AF11">
        <f>VLOOKUP(B11:B68,'[1]Independent Commissioner'!$B$2:$H$807,7,FALSE)</f>
        <v>6</v>
      </c>
      <c r="AG11" s="24">
        <v>629634000000</v>
      </c>
      <c r="AH11" s="25">
        <v>578568000000</v>
      </c>
      <c r="AI11" s="25">
        <v>533600000000</v>
      </c>
      <c r="AJ11" s="25">
        <v>603053000000</v>
      </c>
      <c r="AK11" s="25">
        <v>697354000000</v>
      </c>
      <c r="AL11" s="25">
        <v>342079000000</v>
      </c>
    </row>
    <row r="12" spans="1:38" x14ac:dyDescent="0.35">
      <c r="A12" t="s">
        <v>981</v>
      </c>
      <c r="B12" t="str">
        <f>VLOOKUP(A12:A70,'[1]Book Value'!$B$2:$C$824,2,FALSE)</f>
        <v>BANK TABUNGAN NEGARA PERSERO</v>
      </c>
      <c r="C12">
        <f>VLOOKUP(A12:A57,[2]ROA!$B$3:$H$808,2,FALSE)</f>
        <v>1.17E-2</v>
      </c>
      <c r="D12">
        <f>VLOOKUP(A12:A57,[2]ROA!$B$3:$H$808,3,FALSE)</f>
        <v>1.3599999999999999E-2</v>
      </c>
      <c r="E12">
        <f>VLOOKUP(A12:A57,[2]ROA!$B$3:$H$808,4,FALSE)</f>
        <v>1.2699999999999999E-2</v>
      </c>
      <c r="F12">
        <f>VLOOKUP(A12:A57,[2]ROA!$B$3:$H$808,5,FALSE)</f>
        <v>9.9000000000000008E-3</v>
      </c>
      <c r="G12">
        <f>VLOOKUP(A12:A57,[2]ROA!$B$3:$H$808,6,FALSE)</f>
        <v>6.9999999999999999E-4</v>
      </c>
      <c r="H12">
        <f>VLOOKUP(A12:A57,[2]ROA!$B$3:$H$808,7,FALSE)</f>
        <v>4.7999999999999996E-3</v>
      </c>
      <c r="I12">
        <f>VLOOKUP(B12:B70,[1]ROE!$C$3:$I$808,2,FALSE)</f>
        <v>0.14180000000000001</v>
      </c>
      <c r="J12">
        <f>VLOOKUP(B12:B70,[1]ROE!$C$3:$I$808,3,FALSE)</f>
        <v>0.1588</v>
      </c>
      <c r="K12">
        <f>VLOOKUP(B12:B70,[1]ROE!$C$3:$I$808,4,FALSE)</f>
        <v>0.1484</v>
      </c>
      <c r="L12">
        <f>VLOOKUP(B12:B70,[1]ROE!$C$3:$I$808,5,FALSE)</f>
        <v>0.1234</v>
      </c>
      <c r="M12">
        <f>VLOOKUP(B12:B70,[1]ROE!$C$3:$I$808,6,FALSE)</f>
        <v>8.8000000000000005E-3</v>
      </c>
      <c r="N12">
        <f>VLOOKUP(B12:B70,[1]ROE!$C$3:$I$808,7,FALSE)</f>
        <v>7.3099999999999998E-2</v>
      </c>
      <c r="O12">
        <f>VLOOKUP(A12:A70,'[1]Dewan Direksi'!$B$2:$I$808,3,FALSE)</f>
        <v>6</v>
      </c>
      <c r="P12">
        <f>VLOOKUP(A12:A70,'[1]Dewan Direksi'!$B$2:$I$808,4,FALSE)</f>
        <v>7</v>
      </c>
      <c r="Q12">
        <f>VLOOKUP(A12:A70,'[1]Dewan Direksi'!$B$2:$I$808,5,FALSE)</f>
        <v>8</v>
      </c>
      <c r="R12">
        <f>VLOOKUP(A12:A70,'[1]Dewan Direksi'!$B$2:$I$808,6,FALSE)</f>
        <v>9</v>
      </c>
      <c r="S12">
        <f>VLOOKUP(A12:A70,'[1]Dewan Direksi'!$B$2:$I$808,7,FALSE)</f>
        <v>6</v>
      </c>
      <c r="T12">
        <f>VLOOKUP(A12:A70,'[1]Dewan Direksi'!$B$2:$I$808,8,FALSE)</f>
        <v>6</v>
      </c>
      <c r="U12">
        <f>VLOOKUP(A12:A70,'[1]Dewan Komisaris'!$B$3:$H$809,2,FALSE)</f>
        <v>6</v>
      </c>
      <c r="V12">
        <f>VLOOKUP(A12:A70,'[1]Dewan Komisaris'!$B$3:$H$809,3,FALSE)</f>
        <v>5</v>
      </c>
      <c r="W12">
        <f>VLOOKUP(A12:A70,'[1]Dewan Komisaris'!$B$3:$H$809,4,FALSE)</f>
        <v>5</v>
      </c>
      <c r="X12">
        <f>VLOOKUP(A12:A70,'[1]Dewan Komisaris'!$B$3:$H$809,5,FALSE)</f>
        <v>5</v>
      </c>
      <c r="Y12">
        <f>VLOOKUP(A12:A70,'[1]Dewan Komisaris'!$B$3:$H$809,6,FALSE)</f>
        <v>5</v>
      </c>
      <c r="Z12">
        <f>VLOOKUP(A12:A70,'[1]Dewan Komisaris'!$B$3:$H$809,7,FALSE)</f>
        <v>6</v>
      </c>
      <c r="AA12">
        <f>VLOOKUP(B12:B70,'[1]Independent Commissioner'!$B$2:$H$807,2,FALSE)</f>
        <v>4</v>
      </c>
      <c r="AB12">
        <f>VLOOKUP(B12:B70,'[1]Independent Commissioner'!$B$2:$H$807,3,FALSE)</f>
        <v>4</v>
      </c>
      <c r="AC12">
        <f>VLOOKUP(B12:B70,'[1]Independent Commissioner'!$B$2:$H$807,4,FALSE)</f>
        <v>5</v>
      </c>
      <c r="AD12">
        <f>VLOOKUP(B12:B70,'[1]Independent Commissioner'!$B$2:$H$807,5,FALSE)</f>
        <v>5</v>
      </c>
      <c r="AE12">
        <f>VLOOKUP(B12:B70,'[1]Independent Commissioner'!$B$2:$H$807,6,FALSE)</f>
        <v>3</v>
      </c>
      <c r="AF12">
        <f>VLOOKUP(B12:B70,'[1]Independent Commissioner'!$B$2:$H$807,7,FALSE)</f>
        <v>3</v>
      </c>
      <c r="AG12" s="24">
        <v>86744000000</v>
      </c>
      <c r="AH12" s="25">
        <v>107250000000</v>
      </c>
      <c r="AI12" s="25">
        <v>158483000000</v>
      </c>
      <c r="AJ12" s="25">
        <v>109446000000</v>
      </c>
      <c r="AK12" s="25">
        <v>138688000000</v>
      </c>
      <c r="AL12" s="25">
        <v>68057000000</v>
      </c>
    </row>
    <row r="13" spans="1:38" x14ac:dyDescent="0.35">
      <c r="A13" t="s">
        <v>982</v>
      </c>
      <c r="B13" t="str">
        <f>VLOOKUP(A13:A71,'[1]Book Value'!$B$2:$C$824,2,FALSE)</f>
        <v>BANK NEO COMMERCE TBK PT</v>
      </c>
      <c r="C13">
        <f>VLOOKUP(A13:A58,[2]ROA!$B$3:$H$808,2,FALSE)</f>
        <v>8.0999999999999996E-3</v>
      </c>
      <c r="D13">
        <f>VLOOKUP(A13:A58,[2]ROA!$B$3:$H$808,3,FALSE)</f>
        <v>1.7999999999999999E-2</v>
      </c>
      <c r="E13">
        <f>VLOOKUP(A13:A58,[2]ROA!$B$3:$H$808,4,FALSE)</f>
        <v>3.2000000000000002E-3</v>
      </c>
      <c r="F13">
        <f>VLOOKUP(A13:A58,[2]ROA!$B$3:$H$808,5,FALSE)</f>
        <v>-2.87E-2</v>
      </c>
      <c r="G13">
        <f>VLOOKUP(A13:A58,[2]ROA!$B$3:$H$808,6,FALSE)</f>
        <v>3.3E-3</v>
      </c>
      <c r="H13">
        <f>VLOOKUP(A13:A58,[2]ROA!$B$3:$H$808,7,FALSE)</f>
        <v>3.0000000000000001E-3</v>
      </c>
      <c r="I13">
        <f>VLOOKUP(B13:B71,[1]ROE!$C$3:$I$808,2,FALSE)</f>
        <v>7.7700000000000005E-2</v>
      </c>
      <c r="J13">
        <f>VLOOKUP(B13:B71,[1]ROE!$C$3:$I$808,3,FALSE)</f>
        <v>0.1348</v>
      </c>
      <c r="K13">
        <f>VLOOKUP(B13:B71,[1]ROE!$C$3:$I$808,4,FALSE)</f>
        <v>2.1899999999999999E-2</v>
      </c>
      <c r="L13">
        <f>VLOOKUP(B13:B71,[1]ROE!$C$3:$I$808,5,FALSE)</f>
        <v>-0.21460000000000001</v>
      </c>
      <c r="M13">
        <f>VLOOKUP(B13:B71,[1]ROE!$C$3:$I$808,6,FALSE)</f>
        <v>2.07E-2</v>
      </c>
      <c r="N13">
        <f>VLOOKUP(B13:B71,[1]ROE!$C$3:$I$808,7,FALSE)</f>
        <v>1.54E-2</v>
      </c>
      <c r="O13">
        <f>VLOOKUP(A13:A71,'[1]Dewan Direksi'!$B$2:$I$808,3,FALSE)</f>
        <v>4</v>
      </c>
      <c r="P13">
        <f>VLOOKUP(A13:A71,'[1]Dewan Direksi'!$B$2:$I$808,4,FALSE)</f>
        <v>4</v>
      </c>
      <c r="Q13">
        <f>VLOOKUP(A13:A71,'[1]Dewan Direksi'!$B$2:$I$808,5,FALSE)</f>
        <v>3</v>
      </c>
      <c r="R13">
        <f>VLOOKUP(A13:A71,'[1]Dewan Direksi'!$B$2:$I$808,6,FALSE)</f>
        <v>4</v>
      </c>
      <c r="S13">
        <f>VLOOKUP(A13:A71,'[1]Dewan Direksi'!$B$2:$I$808,7,FALSE)</f>
        <v>6</v>
      </c>
      <c r="T13">
        <f>VLOOKUP(A13:A71,'[1]Dewan Direksi'!$B$2:$I$808,8,FALSE)</f>
        <v>3</v>
      </c>
      <c r="U13">
        <f>VLOOKUP(A13:A71,'[1]Dewan Komisaris'!$B$3:$H$809,2,FALSE)</f>
        <v>4</v>
      </c>
      <c r="V13">
        <f>VLOOKUP(A13:A71,'[1]Dewan Komisaris'!$B$3:$H$809,3,FALSE)</f>
        <v>4</v>
      </c>
      <c r="W13">
        <f>VLOOKUP(A13:A71,'[1]Dewan Komisaris'!$B$3:$H$809,4,FALSE)</f>
        <v>4</v>
      </c>
      <c r="X13">
        <f>VLOOKUP(A13:A71,'[1]Dewan Komisaris'!$B$3:$H$809,5,FALSE)</f>
        <v>4</v>
      </c>
      <c r="Y13">
        <f>VLOOKUP(A13:A71,'[1]Dewan Komisaris'!$B$3:$H$809,6,FALSE)</f>
        <v>4</v>
      </c>
      <c r="Z13">
        <f>VLOOKUP(A13:A71,'[1]Dewan Komisaris'!$B$3:$H$809,7,FALSE)</f>
        <v>3</v>
      </c>
      <c r="AA13">
        <f>VLOOKUP(B13:B71,'[1]Independent Commissioner'!$B$2:$H$807,2,FALSE)</f>
        <v>2</v>
      </c>
      <c r="AB13">
        <f>VLOOKUP(B13:B71,'[1]Independent Commissioner'!$B$2:$H$807,3,FALSE)</f>
        <v>2</v>
      </c>
      <c r="AC13">
        <f>VLOOKUP(B13:B71,'[1]Independent Commissioner'!$B$2:$H$807,4,FALSE)</f>
        <v>2</v>
      </c>
      <c r="AD13">
        <f>VLOOKUP(B13:B71,'[1]Independent Commissioner'!$B$2:$H$807,5,FALSE)</f>
        <v>2</v>
      </c>
      <c r="AE13">
        <f>VLOOKUP(B13:B71,'[1]Independent Commissioner'!$B$2:$H$807,6,FALSE)</f>
        <v>2</v>
      </c>
      <c r="AF13">
        <f>VLOOKUP(B13:B71,'[1]Independent Commissioner'!$B$2:$H$807,7,FALSE)</f>
        <v>2</v>
      </c>
      <c r="AG13" s="24">
        <v>1848436608</v>
      </c>
      <c r="AH13" s="24">
        <v>2463795318</v>
      </c>
      <c r="AI13" s="24">
        <v>3546481407</v>
      </c>
      <c r="AJ13" s="24">
        <v>3263596356</v>
      </c>
      <c r="AK13" s="24">
        <v>5218865946</v>
      </c>
      <c r="AL13" s="24">
        <v>1078422510</v>
      </c>
    </row>
    <row r="14" spans="1:38" x14ac:dyDescent="0.35">
      <c r="A14" t="s">
        <v>983</v>
      </c>
      <c r="B14" t="str">
        <f>VLOOKUP(A14:A74,'[1]Book Value'!$B$2:$C$824,2,FALSE)</f>
        <v>BANK DANAMON INDONESIA TBK</v>
      </c>
      <c r="C14">
        <f>VLOOKUP(A14:A59,[2]ROA!$B$3:$H$808,2,FALSE)</f>
        <v>1.2500000000000001E-2</v>
      </c>
      <c r="D14">
        <f>VLOOKUP(A14:A59,[2]ROA!$B$3:$H$808,3,FALSE)</f>
        <v>1.47E-2</v>
      </c>
      <c r="E14">
        <f>VLOOKUP(A14:A59,[2]ROA!$B$3:$H$808,4,FALSE)</f>
        <v>2.0899999999999998E-2</v>
      </c>
      <c r="F14">
        <f>VLOOKUP(A14:A59,[2]ROA!$B$3:$H$808,5,FALSE)</f>
        <v>2.1499999999999998E-2</v>
      </c>
      <c r="G14">
        <f>VLOOKUP(A14:A59,[2]ROA!$B$3:$H$808,6,FALSE)</f>
        <v>2.1399999999999999E-2</v>
      </c>
      <c r="H14">
        <f>VLOOKUP(A14:A59,[2]ROA!$B$3:$H$808,7,FALSE)</f>
        <v>5.1000000000000004E-3</v>
      </c>
      <c r="I14">
        <f>VLOOKUP(B14:B74,[1]ROE!$C$3:$I$808,2,FALSE)</f>
        <v>7.22E-2</v>
      </c>
      <c r="J14">
        <f>VLOOKUP(B14:B74,[1]ROE!$C$3:$I$808,3,FALSE)</f>
        <v>7.6399999999999996E-2</v>
      </c>
      <c r="K14">
        <f>VLOOKUP(B14:B74,[1]ROE!$C$3:$I$808,4,FALSE)</f>
        <v>9.8699999999999996E-2</v>
      </c>
      <c r="L14">
        <f>VLOOKUP(B14:B74,[1]ROE!$C$3:$I$808,5,FALSE)</f>
        <v>9.8100000000000007E-2</v>
      </c>
      <c r="M14">
        <f>VLOOKUP(B14:B74,[1]ROE!$C$3:$I$808,6,FALSE)</f>
        <v>9.4500000000000001E-2</v>
      </c>
      <c r="N14">
        <f>VLOOKUP(B14:B74,[1]ROE!$C$3:$I$808,7,FALSE)</f>
        <v>2.29E-2</v>
      </c>
      <c r="O14">
        <f>VLOOKUP(A14:A74,'[1]Dewan Direksi'!$B$2:$I$808,3,FALSE)</f>
        <v>7</v>
      </c>
      <c r="P14">
        <f>VLOOKUP(A14:A74,'[1]Dewan Direksi'!$B$2:$I$808,4,FALSE)</f>
        <v>7</v>
      </c>
      <c r="Q14">
        <f>VLOOKUP(A14:A74,'[1]Dewan Direksi'!$B$2:$I$808,5,FALSE)</f>
        <v>6</v>
      </c>
      <c r="R14">
        <f>VLOOKUP(A14:A74,'[1]Dewan Direksi'!$B$2:$I$808,6,FALSE)</f>
        <v>7</v>
      </c>
      <c r="S14">
        <f>VLOOKUP(A14:A74,'[1]Dewan Direksi'!$B$2:$I$808,7,FALSE)</f>
        <v>6</v>
      </c>
      <c r="T14">
        <f>VLOOKUP(A14:A74,'[1]Dewan Direksi'!$B$2:$I$808,8,FALSE)</f>
        <v>8</v>
      </c>
      <c r="U14">
        <f>VLOOKUP(A14:A74,'[1]Dewan Komisaris'!$B$3:$H$809,2,FALSE)</f>
        <v>7</v>
      </c>
      <c r="V14">
        <f>VLOOKUP(A14:A74,'[1]Dewan Komisaris'!$B$3:$H$809,3,FALSE)</f>
        <v>6</v>
      </c>
      <c r="W14">
        <f>VLOOKUP(A14:A74,'[1]Dewan Komisaris'!$B$3:$H$809,4,FALSE)</f>
        <v>6</v>
      </c>
      <c r="X14">
        <f>VLOOKUP(A14:A74,'[1]Dewan Komisaris'!$B$3:$H$809,5,FALSE)</f>
        <v>8</v>
      </c>
      <c r="Y14">
        <f>VLOOKUP(A14:A74,'[1]Dewan Komisaris'!$B$3:$H$809,6,FALSE)</f>
        <v>8</v>
      </c>
      <c r="Z14">
        <f>VLOOKUP(A14:A74,'[1]Dewan Komisaris'!$B$3:$H$809,7,FALSE)</f>
        <v>8</v>
      </c>
      <c r="AA14">
        <f>VLOOKUP(B14:B74,'[1]Independent Commissioner'!$B$2:$H$807,2,FALSE)</f>
        <v>4</v>
      </c>
      <c r="AB14">
        <f>VLOOKUP(B14:B74,'[1]Independent Commissioner'!$B$2:$H$807,3,FALSE)</f>
        <v>3</v>
      </c>
      <c r="AC14">
        <f>VLOOKUP(B14:B74,'[1]Independent Commissioner'!$B$2:$H$807,4,FALSE)</f>
        <v>3</v>
      </c>
      <c r="AD14">
        <f>VLOOKUP(B14:B74,'[1]Independent Commissioner'!$B$2:$H$807,5,FALSE)</f>
        <v>4</v>
      </c>
      <c r="AE14">
        <f>VLOOKUP(B14:B74,'[1]Independent Commissioner'!$B$2:$H$807,6,FALSE)</f>
        <v>4</v>
      </c>
      <c r="AF14">
        <f>VLOOKUP(B14:B74,'[1]Independent Commissioner'!$B$2:$H$807,7,FALSE)</f>
        <v>4</v>
      </c>
      <c r="AG14" s="24">
        <v>182170000</v>
      </c>
      <c r="AH14" s="25">
        <v>248355000</v>
      </c>
      <c r="AI14" s="25">
        <v>2355170000</v>
      </c>
      <c r="AJ14" s="25">
        <v>182701000</v>
      </c>
      <c r="AK14" s="25">
        <v>147620000</v>
      </c>
      <c r="AL14" s="25">
        <v>83900000</v>
      </c>
    </row>
    <row r="15" spans="1:38" x14ac:dyDescent="0.35">
      <c r="A15" t="s">
        <v>984</v>
      </c>
      <c r="B15" t="str">
        <f>VLOOKUP(A15:A75,'[1]Book Value'!$B$2:$C$824,2,FALSE)</f>
        <v>BANK PEMBANGUNAN DAERAH BA-A</v>
      </c>
      <c r="C15">
        <f>VLOOKUP(A15:A60,[2]ROA!$B$3:$H$808,2,FALSE)</f>
        <v>-4.41E-2</v>
      </c>
      <c r="D15">
        <f>VLOOKUP(A15:A60,[2]ROA!$B$3:$H$808,3,FALSE)</f>
        <v>-7.22E-2</v>
      </c>
      <c r="E15">
        <f>VLOOKUP(A15:A60,[2]ROA!$B$3:$H$808,4,FALSE)</f>
        <v>-1.18E-2</v>
      </c>
      <c r="F15">
        <f>VLOOKUP(A15:A60,[2]ROA!$B$3:$H$808,5,FALSE)</f>
        <v>-1.17E-2</v>
      </c>
      <c r="G15">
        <f>VLOOKUP(A15:A60,[2]ROA!$B$3:$H$808,6,FALSE)</f>
        <v>-1.5599999999999999E-2</v>
      </c>
      <c r="H15">
        <f>VLOOKUP(A15:A60,[2]ROA!$B$3:$H$808,7,FALSE)</f>
        <v>-4.5900000000000003E-2</v>
      </c>
      <c r="I15">
        <f>VLOOKUP(B15:B75,[1]ROE!$C$3:$I$808,2,FALSE)</f>
        <v>-0.69950000000000001</v>
      </c>
      <c r="J15">
        <f>VLOOKUP(B15:B75,[1]ROE!$C$3:$I$808,3,FALSE)</f>
        <v>-0.68940000000000001</v>
      </c>
      <c r="K15">
        <f>VLOOKUP(B15:B75,[1]ROE!$C$3:$I$808,4,FALSE)</f>
        <v>-9.2299999999999993E-2</v>
      </c>
      <c r="L15">
        <f>VLOOKUP(B15:B75,[1]ROE!$C$3:$I$808,5,FALSE)</f>
        <v>-0.13519999999999999</v>
      </c>
      <c r="M15">
        <f>VLOOKUP(B15:B75,[1]ROE!$C$3:$I$808,6,FALSE)</f>
        <v>-0.2213</v>
      </c>
      <c r="N15">
        <f>VLOOKUP(B15:B75,[1]ROE!$C$3:$I$808,7,FALSE)</f>
        <v>-0.32250000000000001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2</v>
      </c>
      <c r="V15">
        <v>2</v>
      </c>
      <c r="W15">
        <v>2</v>
      </c>
      <c r="X15">
        <v>2</v>
      </c>
      <c r="Y15">
        <v>2</v>
      </c>
      <c r="Z15">
        <v>2</v>
      </c>
      <c r="AA15">
        <v>3</v>
      </c>
      <c r="AB15">
        <v>3</v>
      </c>
      <c r="AC15">
        <v>3</v>
      </c>
      <c r="AD15">
        <v>2</v>
      </c>
      <c r="AE15">
        <v>2</v>
      </c>
      <c r="AF15">
        <v>2</v>
      </c>
      <c r="AG15" s="24">
        <v>2138000000</v>
      </c>
      <c r="AH15" s="24">
        <v>1410000000</v>
      </c>
      <c r="AI15" s="24">
        <v>3197000000</v>
      </c>
      <c r="AJ15" s="24">
        <v>4208000000</v>
      </c>
      <c r="AK15" s="24">
        <v>5913000000</v>
      </c>
      <c r="AL15" s="24">
        <v>3383000000</v>
      </c>
    </row>
    <row r="16" spans="1:38" x14ac:dyDescent="0.35">
      <c r="A16" t="s">
        <v>985</v>
      </c>
      <c r="B16" t="str">
        <f>VLOOKUP(A16:A76,'[1]Book Value'!$B$2:$C$824,2,FALSE)</f>
        <v>BFI FINANCE INDONESIA TBK PT</v>
      </c>
      <c r="C16">
        <f>VLOOKUP(A16:A61,[2]ROA!$B$3:$H$808,2,FALSE)</f>
        <v>6.0600000000000001E-2</v>
      </c>
      <c r="D16">
        <f>VLOOKUP(A16:A61,[2]ROA!$B$3:$H$808,3,FALSE)</f>
        <v>6.59E-2</v>
      </c>
      <c r="E16">
        <f>VLOOKUP(A16:A61,[2]ROA!$B$3:$H$808,4,FALSE)</f>
        <v>8.2000000000000003E-2</v>
      </c>
      <c r="F16">
        <f>VLOOKUP(A16:A61,[2]ROA!$B$3:$H$808,5,FALSE)</f>
        <v>8.2500000000000004E-2</v>
      </c>
      <c r="G16">
        <f>VLOOKUP(A16:A61,[2]ROA!$B$3:$H$808,6,FALSE)</f>
        <v>3.73E-2</v>
      </c>
      <c r="H16">
        <f>VLOOKUP(A16:A61,[2]ROA!$B$3:$H$808,7,FALSE)</f>
        <v>4.0899999999999999E-2</v>
      </c>
      <c r="I16">
        <f>VLOOKUP(B16:B76,[1]ROE!$C$3:$I$808,2,FALSE)</f>
        <v>0.1714</v>
      </c>
      <c r="J16">
        <f>VLOOKUP(B16:B76,[1]ROE!$C$3:$I$808,3,FALSE)</f>
        <v>0.193</v>
      </c>
      <c r="K16">
        <f>VLOOKUP(B16:B76,[1]ROE!$C$3:$I$808,4,FALSE)</f>
        <v>0.25929999999999997</v>
      </c>
      <c r="L16">
        <f>VLOOKUP(B16:B76,[1]ROE!$C$3:$I$808,5,FALSE)</f>
        <v>0.26429999999999998</v>
      </c>
      <c r="M16">
        <f>VLOOKUP(B16:B76,[1]ROE!$C$3:$I$808,6,FALSE)</f>
        <v>0.1159</v>
      </c>
      <c r="N16">
        <f>VLOOKUP(B16:B76,[1]ROE!$C$3:$I$808,7,FALSE)</f>
        <v>0.1106</v>
      </c>
      <c r="O16">
        <f>VLOOKUP(A16:A76,'[1]Dewan Direksi'!$B$2:$I$808,3,FALSE)</f>
        <v>5</v>
      </c>
      <c r="P16">
        <f>VLOOKUP(A16:A76,'[1]Dewan Direksi'!$B$2:$I$808,4,FALSE)</f>
        <v>5</v>
      </c>
      <c r="Q16">
        <f>VLOOKUP(A16:A76,'[1]Dewan Direksi'!$B$2:$I$808,5,FALSE)</f>
        <v>5</v>
      </c>
      <c r="R16">
        <f>VLOOKUP(A16:A76,'[1]Dewan Direksi'!$B$2:$I$808,6,FALSE)</f>
        <v>5</v>
      </c>
      <c r="S16">
        <f>VLOOKUP(A16:A76,'[1]Dewan Direksi'!$B$2:$I$808,7,FALSE)</f>
        <v>5</v>
      </c>
      <c r="T16">
        <f>VLOOKUP(A16:A76,'[1]Dewan Direksi'!$B$2:$I$808,8,FALSE)</f>
        <v>5</v>
      </c>
      <c r="U16">
        <f>VLOOKUP(A16:A76,'[1]Dewan Komisaris'!$B$3:$H$809,2,FALSE)</f>
        <v>6</v>
      </c>
      <c r="V16">
        <f>VLOOKUP(A16:A76,'[1]Dewan Komisaris'!$B$3:$H$809,3,FALSE)</f>
        <v>6</v>
      </c>
      <c r="W16">
        <f>VLOOKUP(A16:A76,'[1]Dewan Komisaris'!$B$3:$H$809,4,FALSE)</f>
        <v>7</v>
      </c>
      <c r="X16">
        <f>VLOOKUP(A16:A76,'[1]Dewan Komisaris'!$B$3:$H$809,5,FALSE)</f>
        <v>7</v>
      </c>
      <c r="Y16">
        <f>VLOOKUP(A16:A76,'[1]Dewan Komisaris'!$B$3:$H$809,6,FALSE)</f>
        <v>7</v>
      </c>
      <c r="Z16">
        <f>VLOOKUP(A16:A76,'[1]Dewan Komisaris'!$B$3:$H$809,7,FALSE)</f>
        <v>7</v>
      </c>
      <c r="AA16">
        <f>VLOOKUP(B16:B76,'[1]Independent Commissioner'!$B$2:$H$807,2,FALSE)</f>
        <v>3</v>
      </c>
      <c r="AB16">
        <v>3</v>
      </c>
      <c r="AC16">
        <f>VLOOKUP(B16:B76,'[1]Independent Commissioner'!$B$2:$H$807,4,FALSE)</f>
        <v>3</v>
      </c>
      <c r="AD16">
        <f>VLOOKUP(B16:B76,'[1]Independent Commissioner'!$B$2:$H$807,5,FALSE)</f>
        <v>3</v>
      </c>
      <c r="AE16">
        <f>VLOOKUP(B16:B76,'[1]Independent Commissioner'!$B$2:$H$807,6,FALSE)</f>
        <v>3</v>
      </c>
      <c r="AF16">
        <f>VLOOKUP(B16:B76,'[1]Independent Commissioner'!$B$2:$H$807,7,FALSE)</f>
        <v>2</v>
      </c>
      <c r="AG16" s="24">
        <v>14245000000</v>
      </c>
      <c r="AH16" s="24">
        <v>18567000000</v>
      </c>
      <c r="AI16" s="24">
        <v>28537000000</v>
      </c>
      <c r="AJ16" s="24">
        <v>32357000000</v>
      </c>
      <c r="AK16" s="24">
        <v>33561000000</v>
      </c>
      <c r="AL16" s="24">
        <v>6785000000</v>
      </c>
    </row>
    <row r="17" spans="1:38" x14ac:dyDescent="0.35">
      <c r="A17" t="s">
        <v>986</v>
      </c>
      <c r="B17" t="str">
        <f>VLOOKUP(A17:A79,'[1]Book Value'!$B$2:$C$824,2,FALSE)</f>
        <v>BANK INA PERDANA PT</v>
      </c>
      <c r="C17">
        <f>VLOOKUP(A17:A62,[2]ROA!$B$3:$H$808,2,FALSE)</f>
        <v>8.3999999999999995E-3</v>
      </c>
      <c r="D17">
        <f>VLOOKUP(A17:A62,[2]ROA!$B$3:$H$808,3,FALSE)</f>
        <v>8.2000000000000007E-3</v>
      </c>
      <c r="E17">
        <f>VLOOKUP(A17:A62,[2]ROA!$B$3:$H$808,4,FALSE)</f>
        <v>6.7000000000000002E-3</v>
      </c>
      <c r="F17">
        <f>VLOOKUP(A17:A62,[2]ROA!$B$3:$H$808,5,FALSE)</f>
        <v>3.3E-3</v>
      </c>
      <c r="G17">
        <f>VLOOKUP(A17:A62,[2]ROA!$B$3:$H$808,6,FALSE)</f>
        <v>1.6000000000000001E-3</v>
      </c>
      <c r="H17">
        <f>VLOOKUP(A17:A62,[2]ROA!$B$3:$H$808,7,FALSE)</f>
        <v>2.8E-3</v>
      </c>
      <c r="I17">
        <f>VLOOKUP(B17:B79,[1]ROE!$C$3:$I$808,2,FALSE)</f>
        <v>5.4300000000000001E-2</v>
      </c>
      <c r="J17">
        <f>VLOOKUP(B17:B79,[1]ROE!$C$3:$I$808,3,FALSE)</f>
        <v>4.5499999999999999E-2</v>
      </c>
      <c r="K17">
        <f>VLOOKUP(B17:B79,[1]ROE!$C$3:$I$808,4,FALSE)</f>
        <v>2.1700000000000001E-2</v>
      </c>
      <c r="L17">
        <f>VLOOKUP(B17:B79,[1]ROE!$C$3:$I$808,5,FALSE)</f>
        <v>9.4000000000000004E-3</v>
      </c>
      <c r="M17">
        <f>VLOOKUP(B17:B79,[1]ROE!$C$3:$I$808,6,FALSE)</f>
        <v>5.8999999999999999E-3</v>
      </c>
      <c r="N17">
        <f>VLOOKUP(B17:B79,[1]ROE!$C$3:$I$808,7,FALSE)</f>
        <v>1.5900000000000001E-2</v>
      </c>
      <c r="O17">
        <f>VLOOKUP(A17:A79,'[1]Dewan Direksi'!$B$2:$I$808,3,FALSE)</f>
        <v>3</v>
      </c>
      <c r="P17">
        <v>3</v>
      </c>
      <c r="Q17">
        <v>3</v>
      </c>
      <c r="R17">
        <v>3</v>
      </c>
      <c r="S17">
        <v>3</v>
      </c>
      <c r="T17">
        <v>3</v>
      </c>
      <c r="U17">
        <v>3</v>
      </c>
      <c r="V17">
        <v>3</v>
      </c>
      <c r="W17">
        <v>3</v>
      </c>
      <c r="X17">
        <v>3</v>
      </c>
      <c r="Y17">
        <v>3</v>
      </c>
      <c r="Z17">
        <v>3</v>
      </c>
      <c r="AA17">
        <f>VLOOKUP(B17:B79,'[1]Independent Commissioner'!$B$2:$H$807,2,FALSE)</f>
        <v>2</v>
      </c>
      <c r="AB17">
        <f>VLOOKUP(B17:B79,'[1]Independent Commissioner'!$B$2:$H$807,3,FALSE)</f>
        <v>2</v>
      </c>
      <c r="AC17">
        <f>VLOOKUP(B17:B79,'[1]Independent Commissioner'!$B$2:$H$807,4,FALSE)</f>
        <v>2</v>
      </c>
      <c r="AD17">
        <f>VLOOKUP(B17:B79,'[1]Independent Commissioner'!$B$2:$H$807,5,FALSE)</f>
        <v>2</v>
      </c>
      <c r="AE17">
        <f>VLOOKUP(B17:B79,'[1]Independent Commissioner'!$B$2:$H$807,6,FALSE)</f>
        <v>2</v>
      </c>
      <c r="AF17">
        <f>VLOOKUP(B17:B79,'[1]Independent Commissioner'!$B$2:$H$807,7,FALSE)</f>
        <v>2</v>
      </c>
      <c r="AG17" s="24">
        <v>1285000000</v>
      </c>
      <c r="AH17" s="24">
        <v>1734000000</v>
      </c>
      <c r="AI17" s="24">
        <v>2102000000</v>
      </c>
      <c r="AJ17" s="24">
        <v>1450000000</v>
      </c>
      <c r="AK17" s="24">
        <v>1578000000</v>
      </c>
      <c r="AL17" s="24">
        <v>817000000</v>
      </c>
    </row>
    <row r="18" spans="1:38" x14ac:dyDescent="0.35">
      <c r="A18" t="s">
        <v>987</v>
      </c>
      <c r="B18" t="str">
        <f>VLOOKUP(A18:A80,'[1]Book Value'!$B$2:$C$824,2,FALSE)</f>
        <v>BPD JAWA BARAT DAN BANTEN TB</v>
      </c>
      <c r="C18">
        <f>VLOOKUP(A18:A63,[2]ROA!$B$3:$H$808,2,FALSE)</f>
        <v>1.67E-2</v>
      </c>
      <c r="D18">
        <f>VLOOKUP(A18:A63,[2]ROA!$B$3:$H$808,3,FALSE)</f>
        <v>1.21E-2</v>
      </c>
      <c r="E18">
        <f>VLOOKUP(A18:A63,[2]ROA!$B$3:$H$808,4,FALSE)</f>
        <v>1.12E-2</v>
      </c>
      <c r="F18">
        <f>VLOOKUP(A18:A63,[2]ROA!$B$3:$H$808,5,FALSE)</f>
        <v>1.32E-2</v>
      </c>
      <c r="G18">
        <f>VLOOKUP(A18:A63,[2]ROA!$B$3:$H$808,6,FALSE)</f>
        <v>1.2800000000000001E-2</v>
      </c>
      <c r="H18">
        <f>VLOOKUP(A18:A63,[2]ROA!$B$3:$H$808,7,FALSE)</f>
        <v>1.2800000000000001E-2</v>
      </c>
      <c r="I18">
        <f>VLOOKUP(B18:B80,[1]ROE!$C$3:$I$808,2,FALSE)</f>
        <v>0.1867</v>
      </c>
      <c r="J18">
        <f>VLOOKUP(B18:B80,[1]ROE!$C$3:$I$808,3,FALSE)</f>
        <v>0.1331</v>
      </c>
      <c r="K18">
        <f>VLOOKUP(B18:B80,[1]ROE!$C$3:$I$808,4,FALSE)</f>
        <v>0.1231</v>
      </c>
      <c r="L18">
        <f>VLOOKUP(B18:B80,[1]ROE!$C$3:$I$808,5,FALSE)</f>
        <v>0.1454</v>
      </c>
      <c r="M18">
        <f>VLOOKUP(B18:B80,[1]ROE!$C$3:$I$808,6,FALSE)</f>
        <v>0.13420000000000001</v>
      </c>
      <c r="N18">
        <f>VLOOKUP(B18:B80,[1]ROE!$C$3:$I$808,7,FALSE)</f>
        <v>0.1409</v>
      </c>
      <c r="O18">
        <f>VLOOKUP(A18:A80,'[1]Dewan Direksi'!$B$2:$I$808,3,FALSE)</f>
        <v>7</v>
      </c>
      <c r="P18">
        <f>VLOOKUP(A18:A80,'[1]Dewan Direksi'!$B$2:$I$808,4,FALSE)</f>
        <v>7</v>
      </c>
      <c r="Q18">
        <f>VLOOKUP(A18:A80,'[1]Dewan Direksi'!$B$2:$I$808,5,FALSE)</f>
        <v>6</v>
      </c>
      <c r="R18">
        <f>VLOOKUP(A18:A80,'[1]Dewan Direksi'!$B$2:$I$808,6,FALSE)</f>
        <v>4</v>
      </c>
      <c r="S18">
        <f>VLOOKUP(A18:A80,'[1]Dewan Direksi'!$B$2:$I$808,7,FALSE)</f>
        <v>6</v>
      </c>
      <c r="T18">
        <f>VLOOKUP(A18:A80,'[1]Dewan Direksi'!$B$2:$I$808,8,FALSE)</f>
        <v>7</v>
      </c>
      <c r="U18">
        <f>VLOOKUP(A18:A80,'[1]Dewan Komisaris'!$B$3:$H$809,2,FALSE)</f>
        <v>4</v>
      </c>
      <c r="V18">
        <f>VLOOKUP(A18:A80,'[1]Dewan Komisaris'!$B$3:$H$809,3,FALSE)</f>
        <v>5</v>
      </c>
      <c r="W18">
        <f>VLOOKUP(A18:A80,'[1]Dewan Komisaris'!$B$3:$H$809,4,FALSE)</f>
        <v>5</v>
      </c>
      <c r="X18">
        <f>VLOOKUP(A18:A80,'[1]Dewan Komisaris'!$B$3:$H$809,5,FALSE)</f>
        <v>2</v>
      </c>
      <c r="Y18">
        <f>VLOOKUP(A18:A80,'[1]Dewan Komisaris'!$B$3:$H$809,6,FALSE)</f>
        <v>5</v>
      </c>
      <c r="Z18">
        <f>VLOOKUP(A18:A80,'[1]Dewan Komisaris'!$B$3:$H$809,7,FALSE)</f>
        <v>5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 s="24">
        <v>81182000000</v>
      </c>
      <c r="AH18" s="24">
        <v>97793000000</v>
      </c>
      <c r="AI18" s="24">
        <v>101654000000</v>
      </c>
      <c r="AJ18" s="24">
        <v>110758000000</v>
      </c>
      <c r="AK18" s="24">
        <v>89706000000</v>
      </c>
      <c r="AL18" s="24">
        <v>36400000000</v>
      </c>
    </row>
    <row r="19" spans="1:38" x14ac:dyDescent="0.35">
      <c r="A19" t="s">
        <v>988</v>
      </c>
      <c r="B19" t="str">
        <f>VLOOKUP(A19:A81,'[1]Book Value'!$B$2:$C$824,2,FALSE)</f>
        <v>BPD JAWA TIMUR TBK PT</v>
      </c>
      <c r="C19">
        <f>VLOOKUP(A19:A64,[2]ROA!$B$3:$H$808,2,FALSE)</f>
        <v>2.1899999999999999E-2</v>
      </c>
      <c r="D19">
        <f>VLOOKUP(A19:A64,[2]ROA!$B$3:$H$808,3,FALSE)</f>
        <v>2.4E-2</v>
      </c>
      <c r="E19">
        <f>VLOOKUP(A19:A64,[2]ROA!$B$3:$H$808,4,FALSE)</f>
        <v>2.4500000000000001E-2</v>
      </c>
      <c r="F19">
        <f>VLOOKUP(A19:A64,[2]ROA!$B$3:$H$808,5,FALSE)</f>
        <v>2.2100000000000002E-2</v>
      </c>
      <c r="G19">
        <f>VLOOKUP(A19:A64,[2]ROA!$B$3:$H$808,6,FALSE)</f>
        <v>1.9699999999999999E-2</v>
      </c>
      <c r="H19">
        <f>VLOOKUP(A19:A64,[2]ROA!$B$3:$H$808,7,FALSE)</f>
        <v>1.8599999999999998E-2</v>
      </c>
      <c r="I19">
        <f>VLOOKUP(B19:B81,[1]ROE!$C$3:$I$808,2,FALSE)</f>
        <v>0.1434</v>
      </c>
      <c r="J19">
        <f>VLOOKUP(B19:B81,[1]ROE!$C$3:$I$808,3,FALSE)</f>
        <v>0.15229999999999999</v>
      </c>
      <c r="K19">
        <f>VLOOKUP(B19:B81,[1]ROE!$C$3:$I$808,4,FALSE)</f>
        <v>0.15429999999999999</v>
      </c>
      <c r="L19">
        <f>VLOOKUP(B19:B81,[1]ROE!$C$3:$I$808,5,FALSE)</f>
        <v>0.15479999999999999</v>
      </c>
      <c r="M19">
        <f>VLOOKUP(B19:B81,[1]ROE!$C$3:$I$808,6,FALSE)</f>
        <v>0.15740000000000001</v>
      </c>
      <c r="N19">
        <f>VLOOKUP(B19:B81,[1]ROE!$C$3:$I$808,7,FALSE)</f>
        <v>0.1565</v>
      </c>
      <c r="O19">
        <f>VLOOKUP(A19:A81,'[1]Dewan Direksi'!$B$2:$I$808,3,FALSE)</f>
        <v>5</v>
      </c>
      <c r="P19">
        <f>VLOOKUP(A19:A81,'[1]Dewan Direksi'!$B$2:$I$808,4,FALSE)</f>
        <v>4</v>
      </c>
      <c r="Q19">
        <f>VLOOKUP(A19:A81,'[1]Dewan Direksi'!$B$2:$I$808,5,FALSE)</f>
        <v>7</v>
      </c>
      <c r="R19">
        <f>VLOOKUP(A19:A81,'[1]Dewan Direksi'!$B$2:$I$808,6,FALSE)</f>
        <v>0</v>
      </c>
      <c r="S19">
        <f>VLOOKUP(A19:A81,'[1]Dewan Direksi'!$B$2:$I$808,7,FALSE)</f>
        <v>0</v>
      </c>
      <c r="T19">
        <f>VLOOKUP(A19:A81,'[1]Dewan Direksi'!$B$2:$I$808,8,FALSE)</f>
        <v>0</v>
      </c>
      <c r="U19">
        <f>VLOOKUP(A19:A81,'[1]Dewan Komisaris'!$B$3:$H$809,2,FALSE)</f>
        <v>4</v>
      </c>
      <c r="V19">
        <f>VLOOKUP(A19:A81,'[1]Dewan Komisaris'!$B$3:$H$809,3,FALSE)</f>
        <v>5</v>
      </c>
      <c r="W19">
        <f>VLOOKUP(A19:A81,'[1]Dewan Komisaris'!$B$3:$H$809,4,FALSE)</f>
        <v>5</v>
      </c>
      <c r="X19" t="e">
        <f>VLOOKUP(A19:A81,'[1]Dewan Komisaris'!$B$3:$H$809,5,FALSE)</f>
        <v>#REF!</v>
      </c>
      <c r="Y19" t="e">
        <f>VLOOKUP(A19:A81,'[1]Dewan Komisaris'!$B$3:$H$809,6,FALSE)</f>
        <v>#REF!</v>
      </c>
      <c r="Z19" t="e">
        <f>VLOOKUP(A19:A81,'[1]Dewan Komisaris'!$B$3:$H$809,7,FALSE)</f>
        <v>#REF!</v>
      </c>
      <c r="AA19">
        <f>VLOOKUP(B19:B81,'[1]Independent Commissioner'!$B$2:$H$807,2,FALSE)</f>
        <v>3</v>
      </c>
      <c r="AB19">
        <f>VLOOKUP(B19:B81,'[1]Independent Commissioner'!$B$2:$H$807,3,FALSE)</f>
        <v>3</v>
      </c>
      <c r="AC19">
        <f>VLOOKUP(B19:B81,'[1]Independent Commissioner'!$B$2:$H$807,4,FALSE)</f>
        <v>4</v>
      </c>
      <c r="AD19">
        <f>VLOOKUP(B19:B81,'[1]Independent Commissioner'!$B$2:$H$807,5,FALSE)</f>
        <v>2</v>
      </c>
      <c r="AE19">
        <f>VLOOKUP(B19:B81,'[1]Independent Commissioner'!$B$2:$H$807,6,FALSE)</f>
        <v>3</v>
      </c>
      <c r="AF19">
        <f>VLOOKUP(B19:B81,'[1]Independent Commissioner'!$B$2:$H$807,7,FALSE)</f>
        <v>3</v>
      </c>
      <c r="AG19" s="24">
        <v>21055496262.200001</v>
      </c>
      <c r="AH19" s="24">
        <v>30947715472.669998</v>
      </c>
      <c r="AI19" s="24">
        <v>17895401607</v>
      </c>
      <c r="AJ19" s="24">
        <v>18274229626.400002</v>
      </c>
      <c r="AK19" s="24">
        <v>71452000000</v>
      </c>
      <c r="AL19" s="24">
        <v>46838000000</v>
      </c>
    </row>
    <row r="20" spans="1:38" x14ac:dyDescent="0.35">
      <c r="A20" t="s">
        <v>989</v>
      </c>
      <c r="B20" t="str">
        <f>VLOOKUP(A20:A82,'[1]Book Value'!$B$2:$C$824,2,FALSE)</f>
        <v>BANK QNB INDONESIA TBK PT</v>
      </c>
      <c r="C20">
        <f>VLOOKUP(A20:A65,[2]ROA!$B$3:$H$808,2,FALSE)</f>
        <v>6.7000000000000002E-3</v>
      </c>
      <c r="D20">
        <f>VLOOKUP(A20:A65,[2]ROA!$B$3:$H$808,3,FALSE)</f>
        <v>-2.5899999999999999E-2</v>
      </c>
      <c r="E20">
        <f>VLOOKUP(A20:A65,[2]ROA!$B$3:$H$808,4,FALSE)</f>
        <v>-3.2199999999999999E-2</v>
      </c>
      <c r="F20">
        <f>VLOOKUP(A20:A65,[2]ROA!$B$3:$H$808,5,FALSE)</f>
        <v>5.9999999999999995E-4</v>
      </c>
      <c r="G20">
        <f>VLOOKUP(A20:A65,[2]ROA!$B$3:$H$808,6,FALSE)</f>
        <v>2.0000000000000001E-4</v>
      </c>
      <c r="H20">
        <f>VLOOKUP(A20:A65,[2]ROA!$B$3:$H$808,7,FALSE)</f>
        <v>-2.0400000000000001E-2</v>
      </c>
      <c r="I20">
        <f>VLOOKUP(B20:B82,[1]ROE!$C$3:$I$808,2,FALSE)</f>
        <v>6.6600000000000006E-2</v>
      </c>
      <c r="J20">
        <f>VLOOKUP(B20:B82,[1]ROE!$C$3:$I$808,3,FALSE)</f>
        <v>-0.22040000000000001</v>
      </c>
      <c r="K20">
        <f>VLOOKUP(B20:B82,[1]ROE!$C$3:$I$808,4,FALSE)</f>
        <v>-0.21149999999999999</v>
      </c>
      <c r="L20">
        <f>VLOOKUP(B20:B82,[1]ROE!$C$3:$I$808,5,FALSE)</f>
        <v>3.3999999999999998E-3</v>
      </c>
      <c r="M20">
        <f>VLOOKUP(B20:B82,[1]ROE!$C$3:$I$808,6,FALSE)</f>
        <v>1.1000000000000001E-3</v>
      </c>
      <c r="N20">
        <f>VLOOKUP(B20:B82,[1]ROE!$C$3:$I$808,7,FALSE)</f>
        <v>-9.5899999999999999E-2</v>
      </c>
      <c r="O20">
        <f>VLOOKUP(A20:A82,'[1]Dewan Direksi'!$B$2:$I$808,3,FALSE)</f>
        <v>6</v>
      </c>
      <c r="P20">
        <f>VLOOKUP(A20:A82,'[1]Dewan Direksi'!$B$2:$I$808,4,FALSE)</f>
        <v>6</v>
      </c>
      <c r="Q20">
        <f>VLOOKUP(A20:A82,'[1]Dewan Direksi'!$B$2:$I$808,5,FALSE)</f>
        <v>5</v>
      </c>
      <c r="R20">
        <f>VLOOKUP(A20:A82,'[1]Dewan Direksi'!$B$2:$I$808,6,FALSE)</f>
        <v>6</v>
      </c>
      <c r="S20">
        <f>VLOOKUP(A20:A82,'[1]Dewan Direksi'!$B$2:$I$808,7,FALSE)</f>
        <v>6</v>
      </c>
      <c r="T20">
        <f>VLOOKUP(A20:A82,'[1]Dewan Direksi'!$B$2:$I$808,8,FALSE)</f>
        <v>6</v>
      </c>
      <c r="U20">
        <f>VLOOKUP(A20:A82,'[1]Dewan Komisaris'!$B$3:$H$809,2,FALSE)</f>
        <v>6</v>
      </c>
      <c r="V20">
        <f>VLOOKUP(A20:A82,'[1]Dewan Komisaris'!$B$3:$H$809,3,FALSE)</f>
        <v>6</v>
      </c>
      <c r="W20">
        <f>VLOOKUP(A20:A82,'[1]Dewan Komisaris'!$B$3:$H$809,4,FALSE)</f>
        <v>6</v>
      </c>
      <c r="X20">
        <f>VLOOKUP(A20:A82,'[1]Dewan Komisaris'!$B$3:$H$809,5,FALSE)</f>
        <v>6</v>
      </c>
      <c r="Y20">
        <f>VLOOKUP(A20:A82,'[1]Dewan Komisaris'!$B$3:$H$809,6,FALSE)</f>
        <v>7</v>
      </c>
      <c r="Z20">
        <f>VLOOKUP(A20:A82,'[1]Dewan Komisaris'!$B$3:$H$809,7,FALSE)</f>
        <v>6</v>
      </c>
      <c r="AA20">
        <f>VLOOKUP(B20:B82,'[1]Independent Commissioner'!$B$2:$H$807,2,FALSE)</f>
        <v>3</v>
      </c>
      <c r="AB20">
        <f>VLOOKUP(B20:B82,'[1]Independent Commissioner'!$B$2:$H$807,3,FALSE)</f>
        <v>3</v>
      </c>
      <c r="AC20">
        <f>VLOOKUP(B20:B82,'[1]Independent Commissioner'!$B$2:$H$807,4,FALSE)</f>
        <v>3</v>
      </c>
      <c r="AD20">
        <f>VLOOKUP(B20:B82,'[1]Independent Commissioner'!$B$2:$H$807,5,FALSE)</f>
        <v>3</v>
      </c>
      <c r="AE20">
        <v>3</v>
      </c>
      <c r="AF20">
        <v>3</v>
      </c>
      <c r="AG20" s="24">
        <v>16159000000</v>
      </c>
      <c r="AH20" s="24">
        <v>30947715472.669998</v>
      </c>
      <c r="AI20" s="24">
        <v>16700000000</v>
      </c>
      <c r="AJ20" s="24">
        <v>6646000000</v>
      </c>
      <c r="AK20" s="24">
        <v>6480000000</v>
      </c>
      <c r="AL20" s="24">
        <v>4500000000</v>
      </c>
    </row>
    <row r="21" spans="1:38" x14ac:dyDescent="0.35">
      <c r="A21" t="s">
        <v>990</v>
      </c>
      <c r="B21" t="str">
        <f>VLOOKUP(A21:A83,'[1]Book Value'!$B$2:$C$824,2,FALSE)</f>
        <v>BANK MASPION INDONESIA TBK P</v>
      </c>
      <c r="C21">
        <f>VLOOKUP(A21:A66,[2]ROA!$B$3:$H$808,2,FALSE)</f>
        <v>7.9000000000000008E-3</v>
      </c>
      <c r="D21">
        <f>VLOOKUP(A21:A66,[2]ROA!$B$3:$H$808,3,FALSE)</f>
        <v>1.26E-2</v>
      </c>
      <c r="E21">
        <f>VLOOKUP(A21:A66,[2]ROA!$B$3:$H$808,4,FALSE)</f>
        <v>1.2E-2</v>
      </c>
      <c r="F21">
        <f>VLOOKUP(A21:A66,[2]ROA!$B$3:$H$808,5,FALSE)</f>
        <v>1.11E-2</v>
      </c>
      <c r="G21">
        <f>VLOOKUP(A21:A66,[2]ROA!$B$3:$H$808,6,FALSE)</f>
        <v>8.3999999999999995E-3</v>
      </c>
      <c r="H21">
        <f>VLOOKUP(A21:A66,[2]ROA!$B$3:$H$808,7,FALSE)</f>
        <v>7.6E-3</v>
      </c>
      <c r="I21">
        <f>VLOOKUP(B21:B83,[1]ROE!$C$3:$I$808,2,FALSE)</f>
        <v>5.4100000000000002E-2</v>
      </c>
      <c r="J21">
        <f>VLOOKUP(B21:B83,[1]ROE!$C$3:$I$808,3,FALSE)</f>
        <v>6.9599999999999995E-2</v>
      </c>
      <c r="K21">
        <f>VLOOKUP(B21:B83,[1]ROE!$C$3:$I$808,4,FALSE)</f>
        <v>6.1100000000000002E-2</v>
      </c>
      <c r="L21">
        <f>VLOOKUP(B21:B83,[1]ROE!$C$3:$I$808,5,FALSE)</f>
        <v>6.0100000000000001E-2</v>
      </c>
      <c r="M21">
        <f>VLOOKUP(B21:B83,[1]ROE!$C$3:$I$808,6,FALSE)</f>
        <v>4.9200000000000001E-2</v>
      </c>
      <c r="N21">
        <f>VLOOKUP(B21:B83,[1]ROE!$C$3:$I$808,7,FALSE)</f>
        <v>5.33E-2</v>
      </c>
      <c r="O21">
        <f>VLOOKUP(A21:A83,'[1]Dewan Direksi'!$B$2:$I$808,3,FALSE)</f>
        <v>4</v>
      </c>
      <c r="P21">
        <f>VLOOKUP(A21:A83,'[1]Dewan Direksi'!$B$2:$I$808,4,FALSE)</f>
        <v>4</v>
      </c>
      <c r="Q21">
        <f>VLOOKUP(A21:A83,'[1]Dewan Direksi'!$B$2:$I$808,5,FALSE)</f>
        <v>4</v>
      </c>
      <c r="R21">
        <f>VLOOKUP(A21:A83,'[1]Dewan Direksi'!$B$2:$I$808,6,FALSE)</f>
        <v>4</v>
      </c>
      <c r="S21">
        <f>VLOOKUP(A21:A83,'[1]Dewan Direksi'!$B$2:$I$808,7,FALSE)</f>
        <v>4</v>
      </c>
      <c r="T21">
        <f>VLOOKUP(A21:A83,'[1]Dewan Direksi'!$B$2:$I$808,8,FALSE)</f>
        <v>4</v>
      </c>
      <c r="U21">
        <f>VLOOKUP(A21:A83,'[1]Dewan Komisaris'!$B$3:$H$809,2,FALSE)</f>
        <v>3</v>
      </c>
      <c r="V21">
        <f>VLOOKUP(A21:A83,'[1]Dewan Komisaris'!$B$3:$H$809,3,FALSE)</f>
        <v>3</v>
      </c>
      <c r="W21">
        <f>VLOOKUP(A21:A83,'[1]Dewan Komisaris'!$B$3:$H$809,4,FALSE)</f>
        <v>3</v>
      </c>
      <c r="X21">
        <f>VLOOKUP(A21:A83,'[1]Dewan Komisaris'!$B$3:$H$809,5,FALSE)</f>
        <v>3</v>
      </c>
      <c r="Y21">
        <f>VLOOKUP(A21:A83,'[1]Dewan Komisaris'!$B$3:$H$809,6,FALSE)</f>
        <v>2</v>
      </c>
      <c r="Z21">
        <f>VLOOKUP(A21:A83,'[1]Dewan Komisaris'!$B$3:$H$809,7,FALSE)</f>
        <v>2</v>
      </c>
      <c r="AA21">
        <f>VLOOKUP(B21:B83,'[1]Independent Commissioner'!$B$2:$H$807,2,FALSE)</f>
        <v>2</v>
      </c>
      <c r="AB21">
        <f>VLOOKUP(B21:B83,'[1]Independent Commissioner'!$B$2:$H$807,3,FALSE)</f>
        <v>2</v>
      </c>
      <c r="AC21">
        <f>VLOOKUP(B21:B83,'[1]Independent Commissioner'!$B$2:$H$807,4,FALSE)</f>
        <v>2</v>
      </c>
      <c r="AD21">
        <f>VLOOKUP(B21:B83,'[1]Independent Commissioner'!$B$2:$H$807,5,FALSE)</f>
        <v>1</v>
      </c>
      <c r="AE21">
        <f>VLOOKUP(B21:B83,'[1]Independent Commissioner'!$B$2:$H$807,6,FALSE)</f>
        <v>1</v>
      </c>
      <c r="AF21">
        <f>VLOOKUP(B21:B83,'[1]Independent Commissioner'!$B$2:$H$807,7,FALSE)</f>
        <v>1</v>
      </c>
      <c r="AG21" s="24">
        <v>2015934000</v>
      </c>
      <c r="AH21" s="24">
        <v>30947715472.669998</v>
      </c>
      <c r="AI21" s="24">
        <v>2464079000</v>
      </c>
      <c r="AJ21" s="24">
        <v>2952507000</v>
      </c>
      <c r="AK21" s="24">
        <v>2670630000</v>
      </c>
      <c r="AL21" s="24">
        <v>1733309000</v>
      </c>
    </row>
    <row r="22" spans="1:38" x14ac:dyDescent="0.35">
      <c r="A22" t="s">
        <v>991</v>
      </c>
      <c r="B22" t="str">
        <f>VLOOKUP(A22:A85,'[1]Book Value'!$B$2:$C$824,2,FALSE)</f>
        <v>BANK BUMI ARTA TBK PT</v>
      </c>
      <c r="C22">
        <f>VLOOKUP(A22:A67,[2]ROA!$B$3:$H$808,2,FALSE)</f>
        <v>9.7000000000000003E-3</v>
      </c>
      <c r="D22">
        <f>VLOOKUP(A22:A67,[2]ROA!$B$3:$H$808,3,FALSE)</f>
        <v>1.15E-2</v>
      </c>
      <c r="E22">
        <f>VLOOKUP(A22:A67,[2]ROA!$B$3:$H$808,4,FALSE)</f>
        <v>1.2699999999999999E-2</v>
      </c>
      <c r="F22">
        <f>VLOOKUP(A22:A67,[2]ROA!$B$3:$H$808,5,FALSE)</f>
        <v>1.2999999999999999E-2</v>
      </c>
      <c r="G22">
        <f>VLOOKUP(A22:A67,[2]ROA!$B$3:$H$808,6,FALSE)</f>
        <v>6.8999999999999999E-3</v>
      </c>
      <c r="H22">
        <f>VLOOKUP(A22:A67,[2]ROA!$B$3:$H$808,7,FALSE)</f>
        <v>4.5999999999999999E-3</v>
      </c>
      <c r="I22">
        <f>VLOOKUP(B22:B85,[1]ROE!$C$3:$I$808,2,FALSE)</f>
        <v>6.2E-2</v>
      </c>
      <c r="J22">
        <f>VLOOKUP(B22:B85,[1]ROE!$C$3:$I$808,3,FALSE)</f>
        <v>6.2199999999999998E-2</v>
      </c>
      <c r="K22">
        <f>VLOOKUP(B22:B85,[1]ROE!$C$3:$I$808,4,FALSE)</f>
        <v>6.7299999999999999E-2</v>
      </c>
      <c r="L22">
        <f>VLOOKUP(B22:B85,[1]ROE!$C$3:$I$808,5,FALSE)</f>
        <v>6.5000000000000002E-2</v>
      </c>
      <c r="M22">
        <f>VLOOKUP(B22:B85,[1]ROE!$C$3:$I$808,6,FALSE)</f>
        <v>3.39E-2</v>
      </c>
      <c r="N22">
        <f>VLOOKUP(B22:B85,[1]ROE!$C$3:$I$808,7,FALSE)</f>
        <v>2.3099999999999999E-2</v>
      </c>
      <c r="O22">
        <f>VLOOKUP(A22:A85,'[1]Dewan Direksi'!$B$2:$I$808,3,FALSE)</f>
        <v>3</v>
      </c>
      <c r="P22">
        <f>VLOOKUP(A22:A85,'[1]Dewan Direksi'!$B$2:$I$808,4,FALSE)</f>
        <v>3</v>
      </c>
      <c r="Q22">
        <f>VLOOKUP(A22:A85,'[1]Dewan Direksi'!$B$2:$I$808,5,FALSE)</f>
        <v>3</v>
      </c>
      <c r="R22">
        <f>VLOOKUP(A22:A85,'[1]Dewan Direksi'!$B$2:$I$808,6,FALSE)</f>
        <v>3</v>
      </c>
      <c r="S22">
        <f>VLOOKUP(A22:A85,'[1]Dewan Direksi'!$B$2:$I$808,7,FALSE)</f>
        <v>3</v>
      </c>
      <c r="T22">
        <f>VLOOKUP(A22:A85,'[1]Dewan Direksi'!$B$2:$I$808,8,FALSE)</f>
        <v>3</v>
      </c>
      <c r="U22">
        <f>VLOOKUP(A22:A85,'[1]Dewan Komisaris'!$B$3:$H$809,2,FALSE)</f>
        <v>3</v>
      </c>
      <c r="V22">
        <f>VLOOKUP(A22:A85,'[1]Dewan Komisaris'!$B$3:$H$809,3,FALSE)</f>
        <v>3</v>
      </c>
      <c r="W22">
        <f>VLOOKUP(A22:A85,'[1]Dewan Komisaris'!$B$3:$H$809,4,FALSE)</f>
        <v>3</v>
      </c>
      <c r="X22">
        <f>VLOOKUP(A22:A85,'[1]Dewan Komisaris'!$B$3:$H$809,5,FALSE)</f>
        <v>3</v>
      </c>
      <c r="Y22">
        <f>VLOOKUP(A22:A85,'[1]Dewan Komisaris'!$B$3:$H$809,6,FALSE)</f>
        <v>3</v>
      </c>
      <c r="Z22">
        <f>VLOOKUP(A22:A85,'[1]Dewan Komisaris'!$B$3:$H$809,7,FALSE)</f>
        <v>3</v>
      </c>
      <c r="AA22">
        <f>VLOOKUP(B22:B85,'[1]Independent Commissioner'!$B$2:$H$807,2,FALSE)</f>
        <v>2</v>
      </c>
      <c r="AB22">
        <f>VLOOKUP(B22:B85,'[1]Independent Commissioner'!$B$2:$H$807,3,FALSE)</f>
        <v>2</v>
      </c>
      <c r="AC22">
        <f>VLOOKUP(B22:B85,'[1]Independent Commissioner'!$B$2:$H$807,4,FALSE)</f>
        <v>2</v>
      </c>
      <c r="AD22">
        <f>VLOOKUP(B22:B85,'[1]Independent Commissioner'!$B$2:$H$807,5,FALSE)</f>
        <v>2</v>
      </c>
      <c r="AE22">
        <f>VLOOKUP(B22:B85,'[1]Independent Commissioner'!$B$2:$H$807,6,FALSE)</f>
        <v>2</v>
      </c>
      <c r="AF22">
        <f>VLOOKUP(B22:B85,'[1]Independent Commissioner'!$B$2:$H$807,7,FALSE)</f>
        <v>2</v>
      </c>
      <c r="AG22" s="24">
        <v>4092400045</v>
      </c>
      <c r="AH22" s="24">
        <v>30947715472.669998</v>
      </c>
      <c r="AI22" s="24">
        <v>4592025022</v>
      </c>
      <c r="AJ22" s="24">
        <v>6175459419</v>
      </c>
      <c r="AK22" s="24">
        <v>5074283618</v>
      </c>
      <c r="AL22" s="24">
        <v>1440156593</v>
      </c>
    </row>
    <row r="23" spans="1:38" x14ac:dyDescent="0.35">
      <c r="A23" t="s">
        <v>992</v>
      </c>
      <c r="B23" t="str">
        <f>VLOOKUP(A23:A86,'[1]Book Value'!$B$2:$C$824,2,FALSE)</f>
        <v>BANK CIMB NIAGA TBK PT</v>
      </c>
      <c r="C23">
        <f>VLOOKUP(A23:A68,[2]ROA!$B$3:$H$808,2,FALSE)</f>
        <v>1.8E-3</v>
      </c>
      <c r="D23">
        <f>VLOOKUP(A23:A68,[2]ROA!$B$3:$H$808,3,FALSE)</f>
        <v>8.6999999999999994E-3</v>
      </c>
      <c r="E23">
        <f>VLOOKUP(A23:A68,[2]ROA!$B$3:$H$808,4,FALSE)</f>
        <v>1.17E-2</v>
      </c>
      <c r="F23">
        <f>VLOOKUP(A23:A68,[2]ROA!$B$3:$H$808,5,FALSE)</f>
        <v>1.3100000000000001E-2</v>
      </c>
      <c r="G23">
        <f>VLOOKUP(A23:A68,[2]ROA!$B$3:$H$808,6,FALSE)</f>
        <v>1.35E-2</v>
      </c>
      <c r="H23">
        <f>VLOOKUP(A23:A68,[2]ROA!$B$3:$H$808,7,FALSE)</f>
        <v>7.1999999999999998E-3</v>
      </c>
      <c r="I23">
        <f>VLOOKUP(B23:B86,[1]ROE!$C$3:$I$808,2,FALSE)</f>
        <v>1.4999999999999999E-2</v>
      </c>
      <c r="J23">
        <f>VLOOKUP(B23:B86,[1]ROE!$C$3:$I$808,3,FALSE)</f>
        <v>6.6199999999999995E-2</v>
      </c>
      <c r="K23">
        <f>VLOOKUP(B23:B86,[1]ROE!$C$3:$I$808,4,FALSE)</f>
        <v>8.3699999999999997E-2</v>
      </c>
      <c r="L23">
        <f>VLOOKUP(B23:B86,[1]ROE!$C$3:$I$808,5,FALSE)</f>
        <v>9.0999999999999998E-2</v>
      </c>
      <c r="M23">
        <f>VLOOKUP(B23:B86,[1]ROE!$C$3:$I$808,6,FALSE)</f>
        <v>8.7999999999999995E-2</v>
      </c>
      <c r="N23">
        <f>VLOOKUP(B23:B86,[1]ROE!$C$3:$I$808,7,FALSE)</f>
        <v>4.7699999999999999E-2</v>
      </c>
      <c r="O23">
        <f>VLOOKUP(A23:A86,'[1]Dewan Direksi'!$B$2:$I$808,3,FALSE)</f>
        <v>8</v>
      </c>
      <c r="P23">
        <f>VLOOKUP(A23:A86,'[1]Dewan Direksi'!$B$2:$I$808,4,FALSE)</f>
        <v>10</v>
      </c>
      <c r="Q23">
        <f>VLOOKUP(A23:A86,'[1]Dewan Direksi'!$B$2:$I$808,5,FALSE)</f>
        <v>11</v>
      </c>
      <c r="R23">
        <f>VLOOKUP(A23:A86,'[1]Dewan Direksi'!$B$2:$I$808,6,FALSE)</f>
        <v>12</v>
      </c>
      <c r="S23">
        <f>VLOOKUP(A23:A86,'[1]Dewan Direksi'!$B$2:$I$808,7,FALSE)</f>
        <v>11</v>
      </c>
      <c r="T23">
        <f>VLOOKUP(A23:A86,'[1]Dewan Direksi'!$B$2:$I$808,8,FALSE)</f>
        <v>8</v>
      </c>
      <c r="U23">
        <f>VLOOKUP(A23:A86,'[1]Dewan Komisaris'!$B$3:$H$809,2,FALSE)</f>
        <v>8</v>
      </c>
      <c r="V23">
        <f>VLOOKUP(A23:A86,'[1]Dewan Komisaris'!$B$3:$H$809,3,FALSE)</f>
        <v>8</v>
      </c>
      <c r="W23">
        <f>VLOOKUP(A23:A86,'[1]Dewan Komisaris'!$B$3:$H$809,4,FALSE)</f>
        <v>9</v>
      </c>
      <c r="X23">
        <f>VLOOKUP(A23:A86,'[1]Dewan Komisaris'!$B$3:$H$809,5,FALSE)</f>
        <v>7</v>
      </c>
      <c r="Y23">
        <f>VLOOKUP(A23:A86,'[1]Dewan Komisaris'!$B$3:$H$809,6,FALSE)</f>
        <v>8</v>
      </c>
      <c r="Z23">
        <f>VLOOKUP(A23:A86,'[1]Dewan Komisaris'!$B$3:$H$809,7,FALSE)</f>
        <v>6</v>
      </c>
      <c r="AA23">
        <f>VLOOKUP(B23:B86,'[1]Independent Commissioner'!$B$2:$H$807,2,FALSE)</f>
        <v>4</v>
      </c>
      <c r="AB23">
        <f>VLOOKUP(B23:B86,'[1]Independent Commissioner'!$B$2:$H$807,3,FALSE)</f>
        <v>4</v>
      </c>
      <c r="AC23">
        <f>VLOOKUP(B23:B86,'[1]Independent Commissioner'!$B$2:$H$807,4,FALSE)</f>
        <v>4</v>
      </c>
      <c r="AD23">
        <f>VLOOKUP(B23:B86,'[1]Independent Commissioner'!$B$2:$H$807,5,FALSE)</f>
        <v>3</v>
      </c>
      <c r="AE23">
        <f>VLOOKUP(B23:B86,'[1]Independent Commissioner'!$B$2:$H$807,6,FALSE)</f>
        <v>4</v>
      </c>
      <c r="AF23">
        <f>VLOOKUP(B23:B86,'[1]Independent Commissioner'!$B$2:$H$807,7,FALSE)</f>
        <v>3</v>
      </c>
      <c r="AG23" s="24">
        <v>167007000000</v>
      </c>
      <c r="AH23" s="24">
        <v>30947715472.669998</v>
      </c>
      <c r="AI23" s="24">
        <v>192640000000</v>
      </c>
      <c r="AJ23" s="24">
        <v>194771000000</v>
      </c>
      <c r="AK23" s="24">
        <v>199549000000</v>
      </c>
      <c r="AL23" s="24">
        <v>145299000000</v>
      </c>
    </row>
    <row r="24" spans="1:38" x14ac:dyDescent="0.35">
      <c r="A24" t="s">
        <v>993</v>
      </c>
      <c r="B24" t="str">
        <f>VLOOKUP(A24:A87,'[1]Book Value'!$B$2:$C$824,2,FALSE)</f>
        <v>BANK MAYBANK INDONESIA TBK</v>
      </c>
      <c r="C24">
        <f>VLOOKUP(A24:A69,[2]ROA!$B$3:$H$808,2,FALSE)</f>
        <v>7.6E-3</v>
      </c>
      <c r="D24">
        <f>VLOOKUP(A24:A69,[2]ROA!$B$3:$H$808,3,FALSE)</f>
        <v>1.1900000000000001E-2</v>
      </c>
      <c r="E24">
        <f>VLOOKUP(A24:A69,[2]ROA!$B$3:$H$808,4,FALSE)</f>
        <v>1.06E-2</v>
      </c>
      <c r="F24">
        <f>VLOOKUP(A24:A69,[2]ROA!$B$3:$H$808,5,FALSE)</f>
        <v>1.2500000000000001E-2</v>
      </c>
      <c r="G24">
        <f>VLOOKUP(A24:A69,[2]ROA!$B$3:$H$808,6,FALSE)</f>
        <v>1.06E-2</v>
      </c>
      <c r="H24">
        <f>VLOOKUP(A24:A69,[2]ROA!$B$3:$H$808,7,FALSE)</f>
        <v>7.4000000000000003E-3</v>
      </c>
      <c r="I24">
        <f>VLOOKUP(B24:B87,[1]ROE!$C$3:$I$808,2,FALSE)</f>
        <v>7.6499999999999999E-2</v>
      </c>
      <c r="J24">
        <f>VLOOKUP(B24:B87,[1]ROE!$C$3:$I$808,3,FALSE)</f>
        <v>0.11210000000000001</v>
      </c>
      <c r="K24">
        <f>VLOOKUP(B24:B87,[1]ROE!$C$3:$I$808,4,FALSE)</f>
        <v>9.1399999999999995E-2</v>
      </c>
      <c r="L24">
        <f>VLOOKUP(B24:B87,[1]ROE!$C$3:$I$808,5,FALSE)</f>
        <v>9.7100000000000006E-2</v>
      </c>
      <c r="M24">
        <f>VLOOKUP(B24:B87,[1]ROE!$C$3:$I$808,6,FALSE)</f>
        <v>7.2300000000000003E-2</v>
      </c>
      <c r="N24">
        <f>VLOOKUP(B24:B87,[1]ROE!$C$3:$I$808,7,FALSE)</f>
        <v>4.7699999999999999E-2</v>
      </c>
      <c r="O24">
        <f>VLOOKUP(A24:A87,'[1]Dewan Direksi'!$B$2:$I$808,3,FALSE)</f>
        <v>6</v>
      </c>
      <c r="P24">
        <f>VLOOKUP(A24:A87,'[1]Dewan Direksi'!$B$2:$I$808,4,FALSE)</f>
        <v>8</v>
      </c>
      <c r="Q24">
        <f>VLOOKUP(A24:A87,'[1]Dewan Direksi'!$B$2:$I$808,5,FALSE)</f>
        <v>3</v>
      </c>
      <c r="R24">
        <f>VLOOKUP(A24:A87,'[1]Dewan Direksi'!$B$2:$I$808,6,FALSE)</f>
        <v>8</v>
      </c>
      <c r="S24">
        <f>VLOOKUP(A24:A87,'[1]Dewan Direksi'!$B$2:$I$808,7,FALSE)</f>
        <v>8</v>
      </c>
      <c r="T24">
        <f>VLOOKUP(A24:A87,'[1]Dewan Direksi'!$B$2:$I$808,8,FALSE)</f>
        <v>8</v>
      </c>
      <c r="U24">
        <f>VLOOKUP(A24:A87,'[1]Dewan Komisaris'!$B$3:$H$809,2,FALSE)</f>
        <v>6</v>
      </c>
      <c r="V24">
        <f>VLOOKUP(A24:A87,'[1]Dewan Komisaris'!$B$3:$H$809,3,FALSE)</f>
        <v>6</v>
      </c>
      <c r="W24">
        <f>VLOOKUP(A24:A87,'[1]Dewan Komisaris'!$B$3:$H$809,4,FALSE)</f>
        <v>3</v>
      </c>
      <c r="X24">
        <f>VLOOKUP(A24:A87,'[1]Dewan Komisaris'!$B$3:$H$809,5,FALSE)</f>
        <v>6</v>
      </c>
      <c r="Y24">
        <f>VLOOKUP(A24:A87,'[1]Dewan Komisaris'!$B$3:$H$809,6,FALSE)</f>
        <v>6</v>
      </c>
      <c r="Z24">
        <f>VLOOKUP(A24:A87,'[1]Dewan Komisaris'!$B$3:$H$809,7,FALSE)</f>
        <v>6</v>
      </c>
      <c r="AA24">
        <f>VLOOKUP(B24:B87,'[1]Independent Commissioner'!$B$2:$H$807,2,FALSE)</f>
        <v>3</v>
      </c>
      <c r="AB24">
        <f>VLOOKUP(B24:B87,'[1]Independent Commissioner'!$B$2:$H$807,3,FALSE)</f>
        <v>3</v>
      </c>
      <c r="AC24">
        <f>VLOOKUP(B24:B87,'[1]Independent Commissioner'!$B$2:$H$807,4,FALSE)</f>
        <v>3</v>
      </c>
      <c r="AD24">
        <f>VLOOKUP(B24:B87,'[1]Independent Commissioner'!$B$2:$H$807,5,FALSE)</f>
        <v>3</v>
      </c>
      <c r="AE24">
        <f>VLOOKUP(B24:B87,'[1]Independent Commissioner'!$B$2:$H$807,6,FALSE)</f>
        <v>3</v>
      </c>
      <c r="AF24">
        <f>VLOOKUP(B24:B87,'[1]Independent Commissioner'!$B$2:$H$807,7,FALSE)</f>
        <v>3</v>
      </c>
      <c r="AG24" s="24">
        <v>825000000000</v>
      </c>
      <c r="AH24" s="24">
        <v>30947715472.669998</v>
      </c>
      <c r="AI24" s="24">
        <v>98700000000</v>
      </c>
      <c r="AJ24" s="24">
        <v>100300000000</v>
      </c>
      <c r="AK24" s="24">
        <v>107070000000</v>
      </c>
      <c r="AL24" s="24">
        <v>65380000000</v>
      </c>
    </row>
    <row r="25" spans="1:38" x14ac:dyDescent="0.35">
      <c r="A25" t="s">
        <v>994</v>
      </c>
      <c r="B25" t="str">
        <f>VLOOKUP(A25:A88,'[1]Book Value'!$B$2:$C$824,2,FALSE)</f>
        <v>BANK PERMATA TBK PT</v>
      </c>
      <c r="C25">
        <f>VLOOKUP(A25:A70,[2]ROA!$B$3:$H$808,2,FALSE)</f>
        <v>1.2999999999999999E-3</v>
      </c>
      <c r="D25">
        <f>VLOOKUP(A25:A70,[2]ROA!$B$3:$H$808,3,FALSE)</f>
        <v>-3.7199999999999997E-2</v>
      </c>
      <c r="E25">
        <f>VLOOKUP(A25:A70,[2]ROA!$B$3:$H$808,4,FALSE)</f>
        <v>4.7999999999999996E-3</v>
      </c>
      <c r="F25">
        <f>VLOOKUP(A25:A70,[2]ROA!$B$3:$H$808,5,FALSE)</f>
        <v>6.0000000000000001E-3</v>
      </c>
      <c r="G25">
        <f>VLOOKUP(A25:A70,[2]ROA!$B$3:$H$808,6,FALSE)</f>
        <v>9.4999999999999998E-3</v>
      </c>
      <c r="H25">
        <f>VLOOKUP(A25:A70,[2]ROA!$B$3:$H$808,7,FALSE)</f>
        <v>4.0000000000000001E-3</v>
      </c>
      <c r="I25">
        <f>VLOOKUP(B25:B88,[1]ROE!$C$3:$I$808,2,FALSE)</f>
        <v>1.38E-2</v>
      </c>
      <c r="J25">
        <f>VLOOKUP(B25:B88,[1]ROE!$C$3:$I$808,3,FALSE)</f>
        <v>-0.34029999999999999</v>
      </c>
      <c r="K25">
        <f>VLOOKUP(B25:B88,[1]ROE!$C$3:$I$808,4,FALSE)</f>
        <v>3.6700000000000003E-2</v>
      </c>
      <c r="L25">
        <f>VLOOKUP(B25:B88,[1]ROE!$C$3:$I$808,5,FALSE)</f>
        <v>4.1000000000000002E-2</v>
      </c>
      <c r="M25">
        <f>VLOOKUP(B25:B88,[1]ROE!$C$3:$I$808,6,FALSE)</f>
        <v>6.4500000000000002E-2</v>
      </c>
      <c r="N25">
        <f>VLOOKUP(B25:B88,[1]ROE!$C$3:$I$808,7,FALSE)</f>
        <v>2.4400000000000002E-2</v>
      </c>
      <c r="O25">
        <f>VLOOKUP(A25:A88,'[1]Dewan Direksi'!$B$2:$I$808,3,FALSE)</f>
        <v>8</v>
      </c>
      <c r="P25">
        <f>VLOOKUP(A25:A88,'[1]Dewan Direksi'!$B$2:$I$808,4,FALSE)</f>
        <v>10</v>
      </c>
      <c r="Q25">
        <f>VLOOKUP(A25:A88,'[1]Dewan Direksi'!$B$2:$I$808,5,FALSE)</f>
        <v>9</v>
      </c>
      <c r="R25">
        <f>VLOOKUP(A25:A88,'[1]Dewan Direksi'!$B$2:$I$808,6,FALSE)</f>
        <v>8</v>
      </c>
      <c r="S25">
        <f>VLOOKUP(A25:A88,'[1]Dewan Direksi'!$B$2:$I$808,7,FALSE)</f>
        <v>8</v>
      </c>
      <c r="T25">
        <f>VLOOKUP(A25:A88,'[1]Dewan Direksi'!$B$2:$I$808,8,FALSE)</f>
        <v>9</v>
      </c>
      <c r="U25">
        <f>VLOOKUP(A25:A88,'[1]Dewan Komisaris'!$B$3:$H$809,2,FALSE)</f>
        <v>8</v>
      </c>
      <c r="V25">
        <f>VLOOKUP(A25:A88,'[1]Dewan Komisaris'!$B$3:$H$809,3,FALSE)</f>
        <v>8</v>
      </c>
      <c r="W25">
        <f>VLOOKUP(A25:A88,'[1]Dewan Komisaris'!$B$3:$H$809,4,FALSE)</f>
        <v>8</v>
      </c>
      <c r="X25">
        <f>VLOOKUP(A25:A88,'[1]Dewan Komisaris'!$B$3:$H$809,5,FALSE)</f>
        <v>8</v>
      </c>
      <c r="Y25">
        <f>VLOOKUP(A25:A88,'[1]Dewan Komisaris'!$B$3:$H$809,6,FALSE)</f>
        <v>8</v>
      </c>
      <c r="Z25">
        <f>VLOOKUP(A25:A88,'[1]Dewan Komisaris'!$B$3:$H$809,7,FALSE)</f>
        <v>7</v>
      </c>
      <c r="AA25">
        <f>VLOOKUP(B25:B88,'[1]Independent Commissioner'!$B$2:$H$807,2,FALSE)</f>
        <v>4</v>
      </c>
      <c r="AB25">
        <f>VLOOKUP(B25:B88,'[1]Independent Commissioner'!$B$2:$H$807,3,FALSE)</f>
        <v>4</v>
      </c>
      <c r="AC25">
        <f>VLOOKUP(B25:B88,'[1]Independent Commissioner'!$B$2:$H$807,4,FALSE)</f>
        <v>4</v>
      </c>
      <c r="AD25">
        <f>VLOOKUP(B25:B88,'[1]Independent Commissioner'!$B$2:$H$807,5,FALSE)</f>
        <v>4</v>
      </c>
      <c r="AE25">
        <f>VLOOKUP(B25:B88,'[1]Independent Commissioner'!$B$2:$H$807,6,FALSE)</f>
        <v>4</v>
      </c>
      <c r="AF25">
        <f>VLOOKUP(B25:B88,'[1]Independent Commissioner'!$B$2:$H$807,7,FALSE)</f>
        <v>4</v>
      </c>
      <c r="AG25" s="24">
        <v>78104000000</v>
      </c>
      <c r="AH25" s="24">
        <v>30947715472.669998</v>
      </c>
      <c r="AI25" s="24">
        <v>50112000000</v>
      </c>
      <c r="AJ25" s="24">
        <v>28323000000</v>
      </c>
      <c r="AK25" s="24">
        <v>54542000000</v>
      </c>
      <c r="AL25" s="24">
        <v>16471000000</v>
      </c>
    </row>
    <row r="26" spans="1:38" x14ac:dyDescent="0.35">
      <c r="A26" t="s">
        <v>995</v>
      </c>
      <c r="B26" t="str">
        <f>VLOOKUP(A26:A92,'[1]Book Value'!$B$2:$C$824,2,FALSE)</f>
        <v>BANK SINARMAS TBK PT</v>
      </c>
      <c r="C26">
        <f>VLOOKUP(A26:A71,[2]ROA!$B$3:$H$808,2,FALSE)</f>
        <v>7.4999999999999997E-3</v>
      </c>
      <c r="D26">
        <f>VLOOKUP(A26:A71,[2]ROA!$B$3:$H$808,3,FALSE)</f>
        <v>1.26E-2</v>
      </c>
      <c r="E26">
        <f>VLOOKUP(A26:A71,[2]ROA!$B$3:$H$808,4,FALSE)</f>
        <v>1.04E-2</v>
      </c>
      <c r="F26">
        <f>VLOOKUP(A26:A71,[2]ROA!$B$3:$H$808,5,FALSE)</f>
        <v>1.6999999999999999E-3</v>
      </c>
      <c r="G26">
        <f>VLOOKUP(A26:A71,[2]ROA!$B$3:$H$808,6,FALSE)</f>
        <v>2.0000000000000001E-4</v>
      </c>
      <c r="H26">
        <f>VLOOKUP(A26:A71,[2]ROA!$B$3:$H$808,7,FALSE)</f>
        <v>2.8999999999999998E-3</v>
      </c>
      <c r="I26">
        <f>VLOOKUP(B26:B92,[1]ROE!$C$3:$I$808,2,FALSE)</f>
        <v>5.4199999999999998E-2</v>
      </c>
      <c r="J26">
        <f>VLOOKUP(B26:B92,[1]ROE!$C$3:$I$808,3,FALSE)</f>
        <v>9.0999999999999998E-2</v>
      </c>
      <c r="K26">
        <f>VLOOKUP(B26:B92,[1]ROE!$C$3:$I$808,4,FALSE)</f>
        <v>6.8400000000000002E-2</v>
      </c>
      <c r="L26">
        <f>VLOOKUP(B26:B92,[1]ROE!$C$3:$I$808,5,FALSE)</f>
        <v>1.04E-2</v>
      </c>
      <c r="M26">
        <f>VLOOKUP(B26:B92,[1]ROE!$C$3:$I$808,6,FALSE)</f>
        <v>1.1999999999999999E-3</v>
      </c>
      <c r="N26">
        <f>VLOOKUP(B26:B92,[1]ROE!$C$3:$I$808,7,FALSE)</f>
        <v>1.95E-2</v>
      </c>
      <c r="O26">
        <f>VLOOKUP(A26:A92,'[1]Dewan Direksi'!$B$2:$I$808,3,FALSE)</f>
        <v>8</v>
      </c>
      <c r="P26">
        <f>VLOOKUP(A26:A92,'[1]Dewan Direksi'!$B$2:$I$808,4,FALSE)</f>
        <v>8</v>
      </c>
      <c r="Q26">
        <f>VLOOKUP(A26:A92,'[1]Dewan Direksi'!$B$2:$I$808,5,FALSE)</f>
        <v>6</v>
      </c>
      <c r="R26">
        <f>VLOOKUP(A26:A92,'[1]Dewan Direksi'!$B$2:$I$808,6,FALSE)</f>
        <v>6</v>
      </c>
      <c r="S26">
        <f>VLOOKUP(A26:A92,'[1]Dewan Direksi'!$B$2:$I$808,7,FALSE)</f>
        <v>6</v>
      </c>
      <c r="T26">
        <f>VLOOKUP(A26:A92,'[1]Dewan Direksi'!$B$2:$I$808,8,FALSE)</f>
        <v>6</v>
      </c>
      <c r="U26">
        <f>VLOOKUP(A26:A92,'[1]Dewan Komisaris'!$B$3:$H$809,2,FALSE)</f>
        <v>3</v>
      </c>
      <c r="V26">
        <f>VLOOKUP(A26:A92,'[1]Dewan Komisaris'!$B$3:$H$809,3,FALSE)</f>
        <v>3</v>
      </c>
      <c r="W26">
        <f>VLOOKUP(A26:A92,'[1]Dewan Komisaris'!$B$3:$H$809,4,FALSE)</f>
        <v>3</v>
      </c>
      <c r="X26">
        <f>VLOOKUP(A26:A92,'[1]Dewan Komisaris'!$B$3:$H$809,5,FALSE)</f>
        <v>3</v>
      </c>
      <c r="Y26">
        <f>VLOOKUP(A26:A92,'[1]Dewan Komisaris'!$B$3:$H$809,6,FALSE)</f>
        <v>3</v>
      </c>
      <c r="Z26">
        <f>VLOOKUP(A26:A92,'[1]Dewan Komisaris'!$B$3:$H$809,7,FALSE)</f>
        <v>3</v>
      </c>
      <c r="AA26">
        <f>VLOOKUP(B26:B92,'[1]Independent Commissioner'!$B$2:$H$807,2,FALSE)</f>
        <v>2</v>
      </c>
      <c r="AB26">
        <f>VLOOKUP(B26:B92,'[1]Independent Commissioner'!$B$2:$H$807,3,FALSE)</f>
        <v>2</v>
      </c>
      <c r="AC26">
        <f>VLOOKUP(B26:B92,'[1]Independent Commissioner'!$B$2:$H$807,4,FALSE)</f>
        <v>2</v>
      </c>
      <c r="AD26">
        <f>VLOOKUP(B26:B92,'[1]Independent Commissioner'!$B$2:$H$807,5,FALSE)</f>
        <v>2</v>
      </c>
      <c r="AE26">
        <f>VLOOKUP(B26:B92,'[1]Independent Commissioner'!$B$2:$H$807,6,FALSE)</f>
        <v>2</v>
      </c>
      <c r="AF26">
        <f>VLOOKUP(B26:B92,'[1]Independent Commissioner'!$B$2:$H$807,7,FALSE)</f>
        <v>2</v>
      </c>
      <c r="AG26" s="24">
        <v>21000000000</v>
      </c>
      <c r="AH26" s="24">
        <v>30947715472.669998</v>
      </c>
      <c r="AI26" s="24">
        <v>62000000000</v>
      </c>
      <c r="AJ26" s="24">
        <v>25982554211</v>
      </c>
      <c r="AK26" s="24">
        <v>33400000000</v>
      </c>
      <c r="AL26" s="24">
        <v>12600000000</v>
      </c>
    </row>
    <row r="27" spans="1:38" x14ac:dyDescent="0.35">
      <c r="A27" t="s">
        <v>996</v>
      </c>
      <c r="B27" t="str">
        <f>VLOOKUP(A27:A94,'[1]Book Value'!$B$2:$C$824,2,FALSE)</f>
        <v>BANK BTPN TBK PT</v>
      </c>
      <c r="C27">
        <f>VLOOKUP(A27:A72,[2]ROA!$B$3:$H$808,2,FALSE)</f>
        <v>2.18E-2</v>
      </c>
      <c r="D27">
        <f>VLOOKUP(A27:A72,[2]ROA!$B$3:$H$808,3,FALSE)</f>
        <v>2.0299999999999999E-2</v>
      </c>
      <c r="E27">
        <f>VLOOKUP(A27:A72,[2]ROA!$B$3:$H$808,4,FALSE)</f>
        <v>1.3100000000000001E-2</v>
      </c>
      <c r="F27">
        <f>VLOOKUP(A27:A72,[2]ROA!$B$3:$H$808,5,FALSE)</f>
        <v>1.8700000000000001E-2</v>
      </c>
      <c r="G27">
        <f>VLOOKUP(A27:A72,[2]ROA!$B$3:$H$808,6,FALSE)</f>
        <v>1.8200000000000001E-2</v>
      </c>
      <c r="H27">
        <f>VLOOKUP(A27:A72,[2]ROA!$B$3:$H$808,7,FALSE)</f>
        <v>9.5999999999999992E-3</v>
      </c>
      <c r="I27">
        <f>VLOOKUP(B27:B94,[1]ROE!$C$3:$I$808,2,FALSE)</f>
        <v>0.1348</v>
      </c>
      <c r="J27">
        <f>VLOOKUP(B27:B94,[1]ROE!$C$3:$I$808,3,FALSE)</f>
        <v>0.1191</v>
      </c>
      <c r="K27">
        <f>VLOOKUP(B27:B94,[1]ROE!$C$3:$I$808,4,FALSE)</f>
        <v>7.5399999999999995E-2</v>
      </c>
      <c r="L27">
        <f>VLOOKUP(B27:B94,[1]ROE!$C$3:$I$808,5,FALSE)</f>
        <v>0.1077</v>
      </c>
      <c r="M27">
        <f>VLOOKUP(B27:B94,[1]ROE!$C$3:$I$808,6,FALSE)</f>
        <v>0.1084</v>
      </c>
      <c r="N27">
        <f>VLOOKUP(B27:B94,[1]ROE!$C$3:$I$808,7,FALSE)</f>
        <v>5.7299999999999997E-2</v>
      </c>
      <c r="O27">
        <f>VLOOKUP(A27:A94,'[1]Dewan Direksi'!$B$2:$I$808,3,FALSE)</f>
        <v>6</v>
      </c>
      <c r="P27">
        <f>VLOOKUP(A27:A94,'[1]Dewan Direksi'!$B$2:$I$808,4,FALSE)</f>
        <v>3</v>
      </c>
      <c r="Q27">
        <f>VLOOKUP(A27:A94,'[1]Dewan Direksi'!$B$2:$I$808,5,FALSE)</f>
        <v>7</v>
      </c>
      <c r="R27">
        <f>VLOOKUP(A27:A94,'[1]Dewan Direksi'!$B$2:$I$808,6,FALSE)</f>
        <v>5</v>
      </c>
      <c r="S27">
        <f>VLOOKUP(A27:A94,'[1]Dewan Direksi'!$B$2:$I$808,7,FALSE)</f>
        <v>9</v>
      </c>
      <c r="T27">
        <f>VLOOKUP(A27:A94,'[1]Dewan Direksi'!$B$2:$I$808,8,FALSE)</f>
        <v>5</v>
      </c>
      <c r="U27">
        <f>VLOOKUP(A27:A94,'[1]Dewan Komisaris'!$B$3:$H$809,2,FALSE)</f>
        <v>6</v>
      </c>
      <c r="V27">
        <f>VLOOKUP(A27:A94,'[1]Dewan Komisaris'!$B$3:$H$809,3,FALSE)</f>
        <v>5</v>
      </c>
      <c r="W27">
        <f>VLOOKUP(A27:A94,'[1]Dewan Komisaris'!$B$3:$H$809,4,FALSE)</f>
        <v>5</v>
      </c>
      <c r="X27">
        <f>VLOOKUP(A27:A94,'[1]Dewan Komisaris'!$B$3:$H$809,5,FALSE)</f>
        <v>5</v>
      </c>
      <c r="Y27">
        <f>VLOOKUP(A27:A94,'[1]Dewan Komisaris'!$B$3:$H$809,6,FALSE)</f>
        <v>5</v>
      </c>
      <c r="Z27">
        <f>VLOOKUP(A27:A94,'[1]Dewan Komisaris'!$B$3:$H$809,7,FALSE)</f>
        <v>5</v>
      </c>
      <c r="AA27">
        <f>VLOOKUP(B27:B94,'[1]Independent Commissioner'!$B$2:$H$807,2,FALSE)</f>
        <v>3</v>
      </c>
      <c r="AB27">
        <f>VLOOKUP(B27:B94,'[1]Independent Commissioner'!$B$2:$H$807,3,FALSE)</f>
        <v>3</v>
      </c>
      <c r="AC27">
        <f>VLOOKUP(B27:B94,'[1]Independent Commissioner'!$B$2:$H$807,4,FALSE)</f>
        <v>3</v>
      </c>
      <c r="AD27">
        <f>VLOOKUP(B27:B94,'[1]Independent Commissioner'!$B$2:$H$807,5,FALSE)</f>
        <v>3</v>
      </c>
      <c r="AE27">
        <f>VLOOKUP(B27:B94,'[1]Independent Commissioner'!$B$2:$H$807,6,FALSE)</f>
        <v>3</v>
      </c>
      <c r="AF27">
        <f>VLOOKUP(B27:B94,'[1]Independent Commissioner'!$B$2:$H$807,7,FALSE)</f>
        <v>3</v>
      </c>
      <c r="AG27" s="24">
        <v>86744000000</v>
      </c>
      <c r="AH27" s="24">
        <v>30947715472.669998</v>
      </c>
      <c r="AI27" s="24">
        <v>158483000000</v>
      </c>
      <c r="AJ27" s="24">
        <v>109446000000</v>
      </c>
      <c r="AK27" s="24">
        <v>138688000000</v>
      </c>
      <c r="AL27" s="24">
        <v>68057000000</v>
      </c>
    </row>
    <row r="28" spans="1:38" x14ac:dyDescent="0.35">
      <c r="A28" t="s">
        <v>997</v>
      </c>
      <c r="B28" t="str">
        <f>VLOOKUP(A28:A96,'[1]Book Value'!$B$2:$C$824,2,FALSE)</f>
        <v>BANK VICTORIA INTERNATION PT</v>
      </c>
      <c r="C28">
        <f>VLOOKUP(A28:A73,[2]ROA!$B$3:$H$808,2,FALSE)</f>
        <v>4.1999999999999997E-3</v>
      </c>
      <c r="D28">
        <f>VLOOKUP(A28:A73,[2]ROA!$B$3:$H$808,3,FALSE)</f>
        <v>4.1000000000000003E-3</v>
      </c>
      <c r="E28">
        <f>VLOOKUP(A28:A73,[2]ROA!$B$3:$H$808,4,FALSE)</f>
        <v>5.0000000000000001E-3</v>
      </c>
      <c r="F28">
        <f>VLOOKUP(A28:A73,[2]ROA!$B$3:$H$808,5,FALSE)</f>
        <v>2.7000000000000001E-3</v>
      </c>
      <c r="G28">
        <f>VLOOKUP(A28:A73,[2]ROA!$B$3:$H$808,6,FALSE)</f>
        <v>-5.0000000000000001E-4</v>
      </c>
      <c r="H28">
        <f>VLOOKUP(A28:A73,[2]ROA!$B$3:$H$808,7,FALSE)</f>
        <v>-8.8999999999999999E-3</v>
      </c>
      <c r="I28">
        <f>VLOOKUP(B28:B96,[1]ROE!$C$3:$I$808,2,FALSE)</f>
        <v>4.8599999999999997E-2</v>
      </c>
      <c r="J28">
        <f>VLOOKUP(B28:B96,[1]ROE!$C$3:$I$808,3,FALSE)</f>
        <v>4.2299999999999997E-2</v>
      </c>
      <c r="K28">
        <f>VLOOKUP(B28:B96,[1]ROE!$C$3:$I$808,4,FALSE)</f>
        <v>4.9700000000000001E-2</v>
      </c>
      <c r="L28">
        <f>VLOOKUP(B28:B96,[1]ROE!$C$3:$I$808,5,FALSE)</f>
        <v>2.8000000000000001E-2</v>
      </c>
      <c r="M28">
        <f>VLOOKUP(B28:B96,[1]ROE!$C$3:$I$808,6,FALSE)</f>
        <v>-4.7999999999999996E-3</v>
      </c>
      <c r="N28">
        <f>VLOOKUP(B28:B96,[1]ROE!$C$3:$I$808,7,FALSE)</f>
        <v>-8.9599999999999999E-2</v>
      </c>
      <c r="O28">
        <f>VLOOKUP(A28:A96,'[1]Dewan Direksi'!$B$2:$I$808,3,FALSE)</f>
        <v>5</v>
      </c>
      <c r="P28">
        <f>VLOOKUP(A28:A96,'[1]Dewan Direksi'!$B$2:$I$808,4,FALSE)</f>
        <v>5</v>
      </c>
      <c r="Q28">
        <f>VLOOKUP(A28:A96,'[1]Dewan Direksi'!$B$2:$I$808,5,FALSE)</f>
        <v>7</v>
      </c>
      <c r="R28">
        <f>VLOOKUP(A28:A96,'[1]Dewan Direksi'!$B$2:$I$808,6,FALSE)</f>
        <v>5</v>
      </c>
      <c r="S28">
        <f>VLOOKUP(A28:A96,'[1]Dewan Direksi'!$B$2:$I$808,7,FALSE)</f>
        <v>5</v>
      </c>
      <c r="T28">
        <f>VLOOKUP(A28:A96,'[1]Dewan Direksi'!$B$2:$I$808,8,FALSE)</f>
        <v>5</v>
      </c>
      <c r="U28">
        <f>VLOOKUP(A28:A96,'[1]Dewan Komisaris'!$B$3:$H$809,2,FALSE)</f>
        <v>4</v>
      </c>
      <c r="V28">
        <f>VLOOKUP(A28:A96,'[1]Dewan Komisaris'!$B$3:$H$809,3,FALSE)</f>
        <v>4</v>
      </c>
      <c r="W28">
        <f>VLOOKUP(A28:A96,'[1]Dewan Komisaris'!$B$3:$H$809,4,FALSE)</f>
        <v>4</v>
      </c>
      <c r="X28">
        <f>VLOOKUP(A28:A96,'[1]Dewan Komisaris'!$B$3:$H$809,5,FALSE)</f>
        <v>3</v>
      </c>
      <c r="Y28">
        <f>VLOOKUP(A28:A96,'[1]Dewan Komisaris'!$B$3:$H$809,6,FALSE)</f>
        <v>3</v>
      </c>
      <c r="Z28">
        <f>VLOOKUP(A28:A96,'[1]Dewan Komisaris'!$B$3:$H$809,7,FALSE)</f>
        <v>3</v>
      </c>
      <c r="AA28">
        <v>2</v>
      </c>
      <c r="AB28">
        <v>2</v>
      </c>
      <c r="AC28">
        <f>VLOOKUP(B28:B96,'[1]Independent Commissioner'!$B$2:$H$807,4,FALSE)</f>
        <v>3</v>
      </c>
      <c r="AD28">
        <f>VLOOKUP(B28:B96,'[1]Independent Commissioner'!$B$2:$H$807,5,FALSE)</f>
        <v>2</v>
      </c>
      <c r="AE28">
        <f>VLOOKUP(B28:B96,'[1]Independent Commissioner'!$B$2:$H$807,6,FALSE)</f>
        <v>2</v>
      </c>
      <c r="AF28">
        <f>VLOOKUP(B28:B96,'[1]Independent Commissioner'!$B$2:$H$807,7,FALSE)</f>
        <v>2</v>
      </c>
      <c r="AG28" s="24">
        <v>6166825089</v>
      </c>
      <c r="AH28" s="24">
        <v>30947715472.669998</v>
      </c>
      <c r="AI28" s="24">
        <v>8009233268</v>
      </c>
      <c r="AJ28" s="24">
        <v>8008461279</v>
      </c>
      <c r="AK28" s="24">
        <v>3249846000</v>
      </c>
      <c r="AL28" s="24">
        <v>5428384000</v>
      </c>
    </row>
    <row r="29" spans="1:38" x14ac:dyDescent="0.35">
      <c r="A29" t="s">
        <v>998</v>
      </c>
      <c r="B29" t="str">
        <f>VLOOKUP(A29:A100,'[1]Book Value'!$B$2:$C$824,2,FALSE)</f>
        <v>BANK OKE INDONESIA TBK PT</v>
      </c>
      <c r="C29">
        <f>VLOOKUP(A29:A74,[2]ROA!$B$3:$H$808,2,FALSE)</f>
        <v>7.4999999999999997E-3</v>
      </c>
      <c r="D29">
        <f>VLOOKUP(A29:A74,[2]ROA!$B$3:$H$808,3,FALSE)</f>
        <v>6.0000000000000001E-3</v>
      </c>
      <c r="E29">
        <f>VLOOKUP(A29:A74,[2]ROA!$B$3:$H$808,4,FALSE)</f>
        <v>4.1999999999999997E-3</v>
      </c>
      <c r="F29">
        <f>VLOOKUP(A29:A74,[2]ROA!$B$3:$H$808,5,FALSE)</f>
        <v>8.8999999999999999E-3</v>
      </c>
      <c r="G29">
        <f>VLOOKUP(A29:A74,[2]ROA!$B$3:$H$808,6,FALSE)</f>
        <v>-3.5000000000000001E-3</v>
      </c>
      <c r="H29">
        <f>VLOOKUP(A29:A74,[2]ROA!$B$3:$H$808,7,FALSE)</f>
        <v>1.4E-3</v>
      </c>
      <c r="I29">
        <f>VLOOKUP(B29:B100,[1]ROE!$C$3:$I$808,2,FALSE)</f>
        <v>3.2899999999999999E-2</v>
      </c>
      <c r="J29">
        <f>VLOOKUP(B29:B100,[1]ROE!$C$3:$I$808,3,FALSE)</f>
        <v>2.98E-2</v>
      </c>
      <c r="K29">
        <f>VLOOKUP(B29:B100,[1]ROE!$C$3:$I$808,4,FALSE)</f>
        <v>2.23E-2</v>
      </c>
      <c r="L29">
        <f>VLOOKUP(B29:B100,[1]ROE!$C$3:$I$808,5,FALSE)</f>
        <v>3.09E-2</v>
      </c>
      <c r="M29">
        <f>VLOOKUP(B29:B100,[1]ROE!$C$3:$I$808,6,FALSE)</f>
        <v>-9.4000000000000004E-3</v>
      </c>
      <c r="N29">
        <f>VLOOKUP(B29:B100,[1]ROE!$C$3:$I$808,7,FALSE)</f>
        <v>3.5000000000000001E-3</v>
      </c>
      <c r="O29">
        <f>VLOOKUP(A29:A100,'[1]Dewan Direksi'!$B$2:$I$808,3,FALSE)</f>
        <v>3</v>
      </c>
      <c r="P29">
        <f>VLOOKUP(A29:A100,'[1]Dewan Direksi'!$B$2:$I$808,4,FALSE)</f>
        <v>3</v>
      </c>
      <c r="Q29">
        <f>VLOOKUP(A29:A100,'[1]Dewan Direksi'!$B$2:$I$808,5,FALSE)</f>
        <v>3</v>
      </c>
      <c r="R29">
        <f>VLOOKUP(A29:A100,'[1]Dewan Direksi'!$B$2:$I$808,6,FALSE)</f>
        <v>3</v>
      </c>
      <c r="S29">
        <f>VLOOKUP(A29:A100,'[1]Dewan Direksi'!$B$2:$I$808,7,FALSE)</f>
        <v>6</v>
      </c>
      <c r="T29">
        <f>VLOOKUP(A29:A100,'[1]Dewan Direksi'!$B$2:$I$808,8,FALSE)</f>
        <v>5</v>
      </c>
      <c r="U29">
        <f>VLOOKUP(A29:A100,'[1]Dewan Komisaris'!$B$3:$H$809,2,FALSE)</f>
        <v>3</v>
      </c>
      <c r="V29">
        <f>VLOOKUP(A29:A100,'[1]Dewan Komisaris'!$B$3:$H$809,3,FALSE)</f>
        <v>3</v>
      </c>
      <c r="W29">
        <f>VLOOKUP(A29:A100,'[1]Dewan Komisaris'!$B$3:$H$809,4,FALSE)</f>
        <v>2</v>
      </c>
      <c r="X29">
        <f>VLOOKUP(A29:A100,'[1]Dewan Komisaris'!$B$3:$H$809,5,FALSE)</f>
        <v>2</v>
      </c>
      <c r="Y29">
        <f>VLOOKUP(A29:A100,'[1]Dewan Komisaris'!$B$3:$H$809,6,FALSE)</f>
        <v>4</v>
      </c>
      <c r="Z29">
        <f>VLOOKUP(A29:A100,'[1]Dewan Komisaris'!$B$3:$H$809,7,FALSE)</f>
        <v>4</v>
      </c>
      <c r="AA29">
        <f>VLOOKUP(B29:B100,'[1]Independent Commissioner'!$B$2:$H$807,2,FALSE)</f>
        <v>2</v>
      </c>
      <c r="AB29">
        <f>VLOOKUP(B29:B100,'[1]Independent Commissioner'!$B$2:$H$807,3,FALSE)</f>
        <v>2</v>
      </c>
      <c r="AC29">
        <f>VLOOKUP(B29:B100,'[1]Independent Commissioner'!$B$2:$H$807,4,FALSE)</f>
        <v>2</v>
      </c>
      <c r="AD29">
        <f>VLOOKUP(B29:B100,'[1]Independent Commissioner'!$B$2:$H$807,5,FALSE)</f>
        <v>1</v>
      </c>
      <c r="AE29">
        <f>VLOOKUP(B29:B100,'[1]Independent Commissioner'!$B$2:$H$807,6,FALSE)</f>
        <v>2</v>
      </c>
      <c r="AF29">
        <f>VLOOKUP(B29:B100,'[1]Independent Commissioner'!$B$2:$H$807,7,FALSE)</f>
        <v>2</v>
      </c>
      <c r="AG29" s="24">
        <v>1342203428</v>
      </c>
      <c r="AH29" s="24">
        <v>30947715472.669998</v>
      </c>
      <c r="AI29" s="24">
        <v>819545096</v>
      </c>
      <c r="AJ29" s="24">
        <v>1694064099</v>
      </c>
      <c r="AK29" s="24">
        <v>782636742</v>
      </c>
      <c r="AL29" s="24">
        <v>254232119</v>
      </c>
    </row>
    <row r="30" spans="1:38" x14ac:dyDescent="0.35">
      <c r="A30" t="s">
        <v>999</v>
      </c>
      <c r="B30" t="str">
        <f>VLOOKUP(A30:A103,'[1]Book Value'!$B$2:$C$824,2,FALSE)</f>
        <v>EQUITY DEVELOPMENT INVESTMEN</v>
      </c>
      <c r="C30">
        <f>VLOOKUP(A30:A75,[2]ROA!$B$3:$H$808,2,FALSE)</f>
        <v>1.77E-2</v>
      </c>
      <c r="D30">
        <f>VLOOKUP(A30:A75,[2]ROA!$B$3:$H$808,3,FALSE)</f>
        <v>2.0899999999999998E-2</v>
      </c>
      <c r="E30">
        <f>VLOOKUP(A30:A75,[2]ROA!$B$3:$H$808,4,FALSE)</f>
        <v>1.6299999999999999E-2</v>
      </c>
      <c r="F30">
        <f>VLOOKUP(A30:A75,[2]ROA!$B$3:$H$808,5,FALSE)</f>
        <v>1.2500000000000001E-2</v>
      </c>
      <c r="G30">
        <f>VLOOKUP(A30:A75,[2]ROA!$B$3:$H$808,6,FALSE)</f>
        <v>8.0999999999999996E-3</v>
      </c>
      <c r="H30">
        <f>VLOOKUP(A30:A75,[2]ROA!$B$3:$H$808,7,FALSE)</f>
        <v>3.8999999999999998E-3</v>
      </c>
      <c r="I30">
        <f>VLOOKUP(B30:B103,[1]ROE!$C$3:$I$808,2,FALSE)</f>
        <v>9.35E-2</v>
      </c>
      <c r="J30">
        <f>VLOOKUP(B30:B103,[1]ROE!$C$3:$I$808,3,FALSE)</f>
        <v>8.7499999999999994E-2</v>
      </c>
      <c r="K30">
        <f>VLOOKUP(B30:B103,[1]ROE!$C$3:$I$808,4,FALSE)</f>
        <v>5.8299999999999998E-2</v>
      </c>
      <c r="L30">
        <f>VLOOKUP(B30:B103,[1]ROE!$C$3:$I$808,5,FALSE)</f>
        <v>4.3900000000000002E-2</v>
      </c>
      <c r="M30">
        <f>VLOOKUP(B30:B103,[1]ROE!$C$3:$I$808,6,FALSE)</f>
        <v>2.8199999999999999E-2</v>
      </c>
      <c r="N30">
        <f>VLOOKUP(B30:B103,[1]ROE!$C$3:$I$808,7,FALSE)</f>
        <v>1.3299999999999999E-2</v>
      </c>
      <c r="O30">
        <f>VLOOKUP(A30:A103,'[1]Dewan Direksi'!$B$2:$I$808,3,FALSE)</f>
        <v>5</v>
      </c>
      <c r="P30">
        <f>VLOOKUP(A30:A103,'[1]Dewan Direksi'!$B$2:$I$808,4,FALSE)</f>
        <v>4</v>
      </c>
      <c r="Q30">
        <f>VLOOKUP(A30:A103,'[1]Dewan Direksi'!$B$2:$I$808,5,FALSE)</f>
        <v>4</v>
      </c>
      <c r="R30">
        <f>VLOOKUP(A30:A103,'[1]Dewan Direksi'!$B$2:$I$808,6,FALSE)</f>
        <v>4</v>
      </c>
      <c r="S30">
        <f>VLOOKUP(A30:A103,'[1]Dewan Direksi'!$B$2:$I$808,7,FALSE)</f>
        <v>4</v>
      </c>
      <c r="T30">
        <f>VLOOKUP(A30:A103,'[1]Dewan Direksi'!$B$2:$I$808,8,FALSE)</f>
        <v>4</v>
      </c>
      <c r="U30">
        <f>VLOOKUP(A30:A103,'[1]Dewan Komisaris'!$B$3:$H$809,2,FALSE)</f>
        <v>6</v>
      </c>
      <c r="V30">
        <f>VLOOKUP(A30:A103,'[1]Dewan Komisaris'!$B$3:$H$809,3,FALSE)</f>
        <v>4</v>
      </c>
      <c r="W30">
        <f>VLOOKUP(A30:A103,'[1]Dewan Komisaris'!$B$3:$H$809,4,FALSE)</f>
        <v>4</v>
      </c>
      <c r="X30">
        <f>VLOOKUP(A30:A103,'[1]Dewan Komisaris'!$B$3:$H$809,5,FALSE)</f>
        <v>4</v>
      </c>
      <c r="Y30">
        <f>VLOOKUP(A30:A103,'[1]Dewan Komisaris'!$B$3:$H$809,6,FALSE)</f>
        <v>4</v>
      </c>
      <c r="Z30">
        <f>VLOOKUP(A30:A103,'[1]Dewan Komisaris'!$B$3:$H$809,7,FALSE)</f>
        <v>4</v>
      </c>
      <c r="AA30">
        <f>VLOOKUP(B30:B103,'[1]Independent Commissioner'!$B$2:$H$807,2,FALSE)</f>
        <v>1</v>
      </c>
      <c r="AB30">
        <f>VLOOKUP(B30:B103,'[1]Independent Commissioner'!$B$2:$H$807,3,FALSE)</f>
        <v>1</v>
      </c>
      <c r="AC30">
        <f>VLOOKUP(B30:B103,'[1]Independent Commissioner'!$B$2:$H$807,4,FALSE)</f>
        <v>1</v>
      </c>
      <c r="AD30">
        <f>VLOOKUP(B30:B103,'[1]Independent Commissioner'!$B$2:$H$807,5,FALSE)</f>
        <v>1</v>
      </c>
      <c r="AE30">
        <f>VLOOKUP(B30:B103,'[1]Independent Commissioner'!$B$2:$H$807,6,FALSE)</f>
        <v>1</v>
      </c>
      <c r="AF30">
        <f>VLOOKUP(B30:B103,'[1]Independent Commissioner'!$B$2:$H$807,7,FALSE)</f>
        <v>2</v>
      </c>
      <c r="AG30" s="24">
        <v>7042794000</v>
      </c>
      <c r="AH30" s="24">
        <v>30947715472.669998</v>
      </c>
      <c r="AI30" s="24">
        <v>6351277000</v>
      </c>
      <c r="AJ30" s="24">
        <v>9610240000</v>
      </c>
      <c r="AK30" s="24">
        <v>11484000000</v>
      </c>
      <c r="AL30" s="24">
        <v>6595000000</v>
      </c>
    </row>
    <row r="31" spans="1:38" x14ac:dyDescent="0.35">
      <c r="A31" t="s">
        <v>1000</v>
      </c>
      <c r="B31" t="str">
        <f>VLOOKUP(A31:A104,'[1]Book Value'!$B$2:$C$824,2,FALSE)</f>
        <v>RADANA BHASKARA FINANCE TBK</v>
      </c>
      <c r="C31">
        <f>VLOOKUP(A31:A76,[2]ROA!$B$3:$H$808,2,FALSE)</f>
        <v>1.41E-2</v>
      </c>
      <c r="D31">
        <f>VLOOKUP(A31:A76,[2]ROA!$B$3:$H$808,3,FALSE)</f>
        <v>7.7000000000000002E-3</v>
      </c>
      <c r="E31">
        <f>VLOOKUP(A31:A76,[2]ROA!$B$3:$H$808,4,FALSE)</f>
        <v>4.7999999999999996E-3</v>
      </c>
      <c r="F31">
        <f>VLOOKUP(A31:A76,[2]ROA!$B$3:$H$808,5,FALSE)</f>
        <v>-9.2200000000000004E-2</v>
      </c>
      <c r="G31">
        <f>VLOOKUP(A31:A76,[2]ROA!$B$3:$H$808,6,FALSE)</f>
        <v>-0.1157</v>
      </c>
      <c r="H31">
        <f>VLOOKUP(A31:A76,[2]ROA!$B$3:$H$808,7,FALSE)</f>
        <v>-0.1013</v>
      </c>
      <c r="I31">
        <f>VLOOKUP(B31:B104,[1]ROE!$C$3:$I$808,2,FALSE)</f>
        <v>9.9099999999999994E-2</v>
      </c>
      <c r="J31">
        <f>VLOOKUP(B31:B104,[1]ROE!$C$3:$I$808,3,FALSE)</f>
        <v>5.0799999999999998E-2</v>
      </c>
      <c r="K31">
        <f>VLOOKUP(B31:B104,[1]ROE!$C$3:$I$808,4,FALSE)</f>
        <v>3.44E-2</v>
      </c>
      <c r="L31">
        <f>VLOOKUP(B31:B104,[1]ROE!$C$3:$I$808,5,FALSE)</f>
        <v>-0.74450000000000005</v>
      </c>
      <c r="M31">
        <f>VLOOKUP(B31:B104,[1]ROE!$C$3:$I$808,6,FALSE)</f>
        <v>-0.48330000000000001</v>
      </c>
      <c r="N31">
        <f>VLOOKUP(B31:B104,[1]ROE!$C$3:$I$808,7,FALSE)</f>
        <v>-0.1807</v>
      </c>
      <c r="O31">
        <f>VLOOKUP(A31:A104,'[1]Dewan Direksi'!$B$2:$I$808,3,FALSE)</f>
        <v>4</v>
      </c>
      <c r="P31">
        <f>VLOOKUP(A31:A104,'[1]Dewan Direksi'!$B$2:$I$808,4,FALSE)</f>
        <v>3</v>
      </c>
      <c r="Q31">
        <f>VLOOKUP(A31:A104,'[1]Dewan Direksi'!$B$2:$I$808,5,FALSE)</f>
        <v>5</v>
      </c>
      <c r="R31">
        <f>VLOOKUP(A31:A104,'[1]Dewan Direksi'!$B$2:$I$808,6,FALSE)</f>
        <v>4</v>
      </c>
      <c r="S31">
        <f>VLOOKUP(A31:A104,'[1]Dewan Direksi'!$B$2:$I$808,7,FALSE)</f>
        <v>3</v>
      </c>
      <c r="T31">
        <f>VLOOKUP(A31:A104,'[1]Dewan Direksi'!$B$2:$I$808,8,FALSE)</f>
        <v>4</v>
      </c>
      <c r="U31">
        <f>VLOOKUP(A31:A104,'[1]Dewan Komisaris'!$B$3:$H$809,2,FALSE)</f>
        <v>3</v>
      </c>
      <c r="V31">
        <f>VLOOKUP(A31:A104,'[1]Dewan Komisaris'!$B$3:$H$809,3,FALSE)</f>
        <v>3</v>
      </c>
      <c r="W31">
        <f>VLOOKUP(A31:A104,'[1]Dewan Komisaris'!$B$3:$H$809,4,FALSE)</f>
        <v>3</v>
      </c>
      <c r="X31">
        <f>VLOOKUP(A31:A104,'[1]Dewan Komisaris'!$B$3:$H$809,5,FALSE)</f>
        <v>3</v>
      </c>
      <c r="Y31">
        <f>VLOOKUP(A31:A104,'[1]Dewan Komisaris'!$B$3:$H$809,6,FALSE)</f>
        <v>3</v>
      </c>
      <c r="Z31">
        <f>VLOOKUP(A31:A104,'[1]Dewan Komisaris'!$B$3:$H$809,7,FALSE)</f>
        <v>5</v>
      </c>
      <c r="AA31">
        <v>2</v>
      </c>
      <c r="AB31">
        <v>2</v>
      </c>
      <c r="AC31">
        <v>2</v>
      </c>
      <c r="AD31">
        <v>2</v>
      </c>
      <c r="AE31">
        <v>2</v>
      </c>
      <c r="AF31">
        <v>2</v>
      </c>
      <c r="AG31" s="24">
        <v>1465000000</v>
      </c>
      <c r="AH31" s="24">
        <v>30947715472.669998</v>
      </c>
      <c r="AI31" s="24">
        <v>2850000000</v>
      </c>
      <c r="AJ31" s="24">
        <v>2457332000</v>
      </c>
      <c r="AK31" s="24">
        <v>7637845000</v>
      </c>
      <c r="AL31" s="24">
        <v>2135486000</v>
      </c>
    </row>
    <row r="32" spans="1:38" x14ac:dyDescent="0.35">
      <c r="A32" t="s">
        <v>1001</v>
      </c>
      <c r="B32" t="str">
        <f>VLOOKUP(A32:A107,'[1]Book Value'!$B$2:$C$824,2,FALSE)</f>
        <v>BANK ARTHA GRAHA INTERNASION</v>
      </c>
      <c r="C32">
        <f>VLOOKUP(A32:A77,[2]ROA!$B$3:$H$808,2,FALSE)</f>
        <v>2.8999999999999998E-3</v>
      </c>
      <c r="D32">
        <f>VLOOKUP(A32:A77,[2]ROA!$B$3:$H$808,3,FALSE)</f>
        <v>2.8E-3</v>
      </c>
      <c r="E32">
        <f>VLOOKUP(A32:A77,[2]ROA!$B$3:$H$808,4,FALSE)</f>
        <v>2.5000000000000001E-3</v>
      </c>
      <c r="F32">
        <f>VLOOKUP(A32:A77,[2]ROA!$B$3:$H$808,5,FALSE)</f>
        <v>2E-3</v>
      </c>
      <c r="G32">
        <f>VLOOKUP(A32:A77,[2]ROA!$B$3:$H$808,6,FALSE)</f>
        <v>-2.3E-3</v>
      </c>
      <c r="H32">
        <f>VLOOKUP(A32:A77,[2]ROA!$B$3:$H$808,7,FALSE)</f>
        <v>8.0000000000000004E-4</v>
      </c>
      <c r="I32">
        <f>VLOOKUP(B32:B107,[1]ROE!$C$3:$I$808,2,FALSE)</f>
        <v>2.6100000000000002E-2</v>
      </c>
      <c r="J32">
        <f>VLOOKUP(B32:B107,[1]ROE!$C$3:$I$808,3,FALSE)</f>
        <v>2.0299999999999999E-2</v>
      </c>
      <c r="K32">
        <f>VLOOKUP(B32:B107,[1]ROE!$C$3:$I$808,4,FALSE)</f>
        <v>1.52E-2</v>
      </c>
      <c r="L32">
        <f>VLOOKUP(B32:B107,[1]ROE!$C$3:$I$808,5,FALSE)</f>
        <v>1.18E-2</v>
      </c>
      <c r="M32">
        <f>VLOOKUP(B32:B107,[1]ROE!$C$3:$I$808,6,FALSE)</f>
        <v>-1.2800000000000001E-2</v>
      </c>
      <c r="N32">
        <f>VLOOKUP(B32:B107,[1]ROE!$C$3:$I$808,7,FALSE)</f>
        <v>5.3E-3</v>
      </c>
      <c r="O32">
        <f>VLOOKUP(A32:A107,'[1]Dewan Direksi'!$B$2:$I$808,3,FALSE)</f>
        <v>7</v>
      </c>
      <c r="P32">
        <f>VLOOKUP(A32:A107,'[1]Dewan Direksi'!$B$2:$I$808,4,FALSE)</f>
        <v>6</v>
      </c>
      <c r="Q32">
        <f>VLOOKUP(A32:A107,'[1]Dewan Direksi'!$B$2:$I$808,5,FALSE)</f>
        <v>8</v>
      </c>
      <c r="R32">
        <f>VLOOKUP(A32:A107,'[1]Dewan Direksi'!$B$2:$I$808,6,FALSE)</f>
        <v>8</v>
      </c>
      <c r="S32">
        <f>VLOOKUP(A32:A107,'[1]Dewan Direksi'!$B$2:$I$808,7,FALSE)</f>
        <v>5</v>
      </c>
      <c r="T32">
        <f>VLOOKUP(A32:A107,'[1]Dewan Direksi'!$B$2:$I$808,8,FALSE)</f>
        <v>5</v>
      </c>
      <c r="U32">
        <f>VLOOKUP(A32:A107,'[1]Dewan Komisaris'!$B$3:$H$809,2,FALSE)</f>
        <v>6</v>
      </c>
      <c r="V32">
        <f>VLOOKUP(A32:A107,'[1]Dewan Komisaris'!$B$3:$H$809,3,FALSE)</f>
        <v>7</v>
      </c>
      <c r="W32">
        <f>VLOOKUP(A32:A107,'[1]Dewan Komisaris'!$B$3:$H$809,4,FALSE)</f>
        <v>6</v>
      </c>
      <c r="X32">
        <f>VLOOKUP(A32:A107,'[1]Dewan Komisaris'!$B$3:$H$809,5,FALSE)</f>
        <v>7</v>
      </c>
      <c r="Y32">
        <f>VLOOKUP(A32:A107,'[1]Dewan Komisaris'!$B$3:$H$809,6,FALSE)</f>
        <v>5</v>
      </c>
      <c r="Z32">
        <f>VLOOKUP(A32:A107,'[1]Dewan Komisaris'!$B$3:$H$809,7,FALSE)</f>
        <v>5</v>
      </c>
      <c r="AA32">
        <f>VLOOKUP(B32:B107,'[1]Independent Commissioner'!$B$2:$H$807,2,FALSE)</f>
        <v>3</v>
      </c>
      <c r="AB32">
        <f>VLOOKUP(B32:B107,'[1]Independent Commissioner'!$B$2:$H$807,3,FALSE)</f>
        <v>4</v>
      </c>
      <c r="AC32">
        <f>VLOOKUP(B32:B107,'[1]Independent Commissioner'!$B$2:$H$807,4,FALSE)</f>
        <v>3</v>
      </c>
      <c r="AD32">
        <f>VLOOKUP(B32:B107,'[1]Independent Commissioner'!$B$2:$H$807,5,FALSE)</f>
        <v>3</v>
      </c>
      <c r="AE32">
        <f>VLOOKUP(B32:B107,'[1]Independent Commissioner'!$B$2:$H$807,6,FALSE)</f>
        <v>3</v>
      </c>
      <c r="AF32">
        <f>VLOOKUP(B32:B107,'[1]Independent Commissioner'!$B$2:$H$807,7,FALSE)</f>
        <v>3</v>
      </c>
      <c r="AG32" s="24">
        <v>8488811049</v>
      </c>
      <c r="AH32" s="24">
        <v>30947715472.669998</v>
      </c>
      <c r="AI32" s="24">
        <v>5397134162</v>
      </c>
      <c r="AJ32" s="24">
        <v>4590000000</v>
      </c>
      <c r="AK32" s="24">
        <v>4265831970</v>
      </c>
      <c r="AL32" s="24">
        <v>2642449633</v>
      </c>
    </row>
    <row r="33" spans="1:38" x14ac:dyDescent="0.35">
      <c r="A33" t="s">
        <v>1002</v>
      </c>
      <c r="B33" t="str">
        <f>VLOOKUP(A33:A113,'[1]Book Value'!$B$2:$C$824,2,FALSE)</f>
        <v>BANK MAYAPADA INTL TBK PT</v>
      </c>
      <c r="C33">
        <f>VLOOKUP(A33:A78,[2]ROA!$B$3:$H$808,2,FALSE)</f>
        <v>1.5599999999999999E-2</v>
      </c>
      <c r="D33">
        <f>VLOOKUP(A33:A78,[2]ROA!$B$3:$H$808,3,FALSE)</f>
        <v>1.52E-2</v>
      </c>
      <c r="E33">
        <f>VLOOKUP(A33:A78,[2]ROA!$B$3:$H$808,4,FALSE)</f>
        <v>0.01</v>
      </c>
      <c r="F33">
        <f>VLOOKUP(A33:A78,[2]ROA!$B$3:$H$808,5,FALSE)</f>
        <v>5.4000000000000003E-3</v>
      </c>
      <c r="G33">
        <f>VLOOKUP(A33:A78,[2]ROA!$B$3:$H$808,6,FALSE)</f>
        <v>5.8999999999999999E-3</v>
      </c>
      <c r="H33">
        <f>VLOOKUP(A33:A78,[2]ROA!$B$3:$H$808,7,FALSE)</f>
        <v>6.9999999999999999E-4</v>
      </c>
      <c r="I33">
        <f>VLOOKUP(B33:B113,[1]ROE!$C$3:$I$808,2,FALSE)</f>
        <v>0.17710000000000001</v>
      </c>
      <c r="J33">
        <f>VLOOKUP(B33:B113,[1]ROE!$C$3:$I$808,3,FALSE)</f>
        <v>0.1409</v>
      </c>
      <c r="K33">
        <f>VLOOKUP(B33:B113,[1]ROE!$C$3:$I$808,4,FALSE)</f>
        <v>8.6599999999999996E-2</v>
      </c>
      <c r="L33">
        <f>VLOOKUP(B33:B113,[1]ROE!$C$3:$I$808,5,FALSE)</f>
        <v>4.53E-2</v>
      </c>
      <c r="M33">
        <f>VLOOKUP(B33:B113,[1]ROE!$C$3:$I$808,6,FALSE)</f>
        <v>4.5699999999999998E-2</v>
      </c>
      <c r="N33">
        <f>VLOOKUP(B33:B113,[1]ROE!$C$3:$I$808,7,FALSE)</f>
        <v>5.1000000000000004E-3</v>
      </c>
      <c r="O33">
        <v>8</v>
      </c>
      <c r="P33">
        <v>8</v>
      </c>
      <c r="Q33">
        <f>VLOOKUP(A33:A113,'[1]Dewan Direksi'!$B$2:$I$808,5,FALSE)</f>
        <v>8</v>
      </c>
      <c r="R33">
        <f>VLOOKUP(A33:A113,'[1]Dewan Direksi'!$B$2:$I$808,6,FALSE)</f>
        <v>8</v>
      </c>
      <c r="S33">
        <f>VLOOKUP(A33:A113,'[1]Dewan Direksi'!$B$2:$I$808,7,FALSE)</f>
        <v>8</v>
      </c>
      <c r="T33">
        <f>VLOOKUP(A33:A113,'[1]Dewan Direksi'!$B$2:$I$808,8,FALSE)</f>
        <v>7</v>
      </c>
      <c r="U33">
        <v>7</v>
      </c>
      <c r="V33">
        <v>7</v>
      </c>
      <c r="W33">
        <f>VLOOKUP(A33:A113,'[1]Dewan Komisaris'!$B$3:$H$809,4,FALSE)</f>
        <v>6</v>
      </c>
      <c r="X33">
        <f>VLOOKUP(A33:A113,'[1]Dewan Komisaris'!$B$3:$H$809,5,FALSE)</f>
        <v>6</v>
      </c>
      <c r="Y33">
        <f>VLOOKUP(A33:A113,'[1]Dewan Komisaris'!$B$3:$H$809,6,FALSE)</f>
        <v>7</v>
      </c>
      <c r="Z33">
        <f>VLOOKUP(A33:A113,'[1]Dewan Komisaris'!$B$3:$H$809,7,FALSE)</f>
        <v>6</v>
      </c>
      <c r="AA33">
        <f>VLOOKUP(B33:B113,'[1]Independent Commissioner'!$B$2:$H$807,2,FALSE)</f>
        <v>2</v>
      </c>
      <c r="AB33">
        <f>VLOOKUP(B33:B113,'[1]Independent Commissioner'!$B$2:$H$807,3,FALSE)</f>
        <v>2</v>
      </c>
      <c r="AC33">
        <f>VLOOKUP(B33:B113,'[1]Independent Commissioner'!$B$2:$H$807,4,FALSE)</f>
        <v>3</v>
      </c>
      <c r="AD33">
        <f>VLOOKUP(B33:B113,'[1]Independent Commissioner'!$B$2:$H$807,5,FALSE)</f>
        <v>3</v>
      </c>
      <c r="AE33">
        <f>VLOOKUP(B33:B113,'[1]Independent Commissioner'!$B$2:$H$807,6,FALSE)</f>
        <v>3</v>
      </c>
      <c r="AF33">
        <f>VLOOKUP(B33:B113,'[1]Independent Commissioner'!$B$2:$H$807,7,FALSE)</f>
        <v>3</v>
      </c>
      <c r="AG33" s="24">
        <v>26880000000</v>
      </c>
      <c r="AH33" s="24">
        <v>30947715472.669998</v>
      </c>
      <c r="AI33" s="24">
        <v>32185604853</v>
      </c>
      <c r="AJ33" s="25">
        <v>54400000000</v>
      </c>
      <c r="AK33" s="24">
        <v>41990000000</v>
      </c>
      <c r="AL33" s="24">
        <v>15590000000</v>
      </c>
    </row>
    <row r="34" spans="1:38" x14ac:dyDescent="0.35">
      <c r="A34" t="s">
        <v>1003</v>
      </c>
      <c r="B34" t="str">
        <f>VLOOKUP(A34:A114,'[1]Book Value'!$B$2:$C$824,2,FALSE)</f>
        <v>BANK CHINA CONSTRUCTION BANK</v>
      </c>
      <c r="C34">
        <f>VLOOKUP(A34:A79,[2]ROA!$B$3:$H$808,2,FALSE)</f>
        <v>6.7999999999999996E-3</v>
      </c>
      <c r="D34">
        <f>VLOOKUP(A34:A79,[2]ROA!$B$3:$H$808,3,FALSE)</f>
        <v>2E-3</v>
      </c>
      <c r="E34">
        <f>VLOOKUP(A34:A79,[2]ROA!$B$3:$H$808,4,FALSE)</f>
        <v>3.5999999999999999E-3</v>
      </c>
      <c r="F34">
        <f>VLOOKUP(A34:A79,[2]ROA!$B$3:$H$808,5,FALSE)</f>
        <v>5.7000000000000002E-3</v>
      </c>
      <c r="G34">
        <f>VLOOKUP(A34:A79,[2]ROA!$B$3:$H$808,6,FALSE)</f>
        <v>4.4999999999999997E-3</v>
      </c>
      <c r="H34">
        <f>VLOOKUP(A34:A79,[2]ROA!$B$3:$H$808,7,FALSE)</f>
        <v>2.3E-3</v>
      </c>
      <c r="I34">
        <f>VLOOKUP(B34:B114,[1]ROE!$C$3:$I$808,2,FALSE)</f>
        <v>5.11E-2</v>
      </c>
      <c r="J34">
        <f>VLOOKUP(B34:B114,[1]ROE!$C$3:$I$808,3,FALSE)</f>
        <v>1.1599999999999999E-2</v>
      </c>
      <c r="K34">
        <f>VLOOKUP(B34:B114,[1]ROE!$C$3:$I$808,4,FALSE)</f>
        <v>2.06E-2</v>
      </c>
      <c r="L34">
        <f>VLOOKUP(B34:B114,[1]ROE!$C$3:$I$808,5,FALSE)</f>
        <v>3.6200000000000003E-2</v>
      </c>
      <c r="M34">
        <f>VLOOKUP(B34:B114,[1]ROE!$C$3:$I$808,6,FALSE)</f>
        <v>2.9700000000000001E-2</v>
      </c>
      <c r="N34">
        <f>VLOOKUP(B34:B114,[1]ROE!$C$3:$I$808,7,FALSE)</f>
        <v>1.1299999999999999E-2</v>
      </c>
      <c r="O34">
        <f>VLOOKUP(A34:A114,'[1]Dewan Direksi'!$B$2:$I$808,3,FALSE)</f>
        <v>5</v>
      </c>
      <c r="P34">
        <f>VLOOKUP(A34:A114,'[1]Dewan Direksi'!$B$2:$I$808,4,FALSE)</f>
        <v>8</v>
      </c>
      <c r="Q34">
        <f>VLOOKUP(A34:A114,'[1]Dewan Direksi'!$B$2:$I$808,5,FALSE)</f>
        <v>6</v>
      </c>
      <c r="R34">
        <f>VLOOKUP(A34:A114,'[1]Dewan Direksi'!$B$2:$I$808,6,FALSE)</f>
        <v>6</v>
      </c>
      <c r="S34">
        <f>VLOOKUP(A34:A114,'[1]Dewan Direksi'!$B$2:$I$808,7,FALSE)</f>
        <v>6</v>
      </c>
      <c r="T34">
        <f>VLOOKUP(A34:A114,'[1]Dewan Direksi'!$B$2:$I$808,8,FALSE)</f>
        <v>6</v>
      </c>
      <c r="U34">
        <f>VLOOKUP(A34:A114,'[1]Dewan Komisaris'!$B$3:$H$809,2,FALSE)</f>
        <v>3</v>
      </c>
      <c r="V34">
        <f>VLOOKUP(A34:A114,'[1]Dewan Komisaris'!$B$3:$H$809,3,FALSE)</f>
        <v>3</v>
      </c>
      <c r="W34">
        <f>VLOOKUP(A34:A114,'[1]Dewan Komisaris'!$B$3:$H$809,4,FALSE)</f>
        <v>4</v>
      </c>
      <c r="X34">
        <f>VLOOKUP(A34:A114,'[1]Dewan Komisaris'!$B$3:$H$809,5,FALSE)</f>
        <v>4</v>
      </c>
      <c r="Y34">
        <f>VLOOKUP(A34:A114,'[1]Dewan Komisaris'!$B$3:$H$809,6,FALSE)</f>
        <v>4</v>
      </c>
      <c r="Z34">
        <f>VLOOKUP(A34:A114,'[1]Dewan Komisaris'!$B$3:$H$809,7,FALSE)</f>
        <v>4</v>
      </c>
      <c r="AA34">
        <f>VLOOKUP(B34:B114,'[1]Independent Commissioner'!$B$2:$H$807,2,FALSE)</f>
        <v>2</v>
      </c>
      <c r="AB34">
        <f>VLOOKUP(B34:B114,'[1]Independent Commissioner'!$B$2:$H$807,3,FALSE)</f>
        <v>2</v>
      </c>
      <c r="AC34">
        <f>VLOOKUP(B34:B114,'[1]Independent Commissioner'!$B$2:$H$807,4,FALSE)</f>
        <v>2</v>
      </c>
      <c r="AD34">
        <f>VLOOKUP(B34:B114,'[1]Independent Commissioner'!$B$2:$H$807,5,FALSE)</f>
        <v>2</v>
      </c>
      <c r="AE34">
        <f>VLOOKUP(B34:B114,'[1]Independent Commissioner'!$B$2:$H$807,6,FALSE)</f>
        <v>2</v>
      </c>
      <c r="AF34">
        <f>VLOOKUP(B34:B114,'[1]Independent Commissioner'!$B$2:$H$807,7,FALSE)</f>
        <v>2</v>
      </c>
      <c r="AG34" s="24">
        <v>5961000000</v>
      </c>
      <c r="AH34" s="24">
        <v>30947715472.669998</v>
      </c>
      <c r="AI34" s="24">
        <v>7606000000</v>
      </c>
      <c r="AJ34" s="24">
        <v>3288000000</v>
      </c>
      <c r="AK34" s="24">
        <v>5128000000</v>
      </c>
      <c r="AL34" s="24">
        <v>1610000000</v>
      </c>
    </row>
    <row r="35" spans="1:38" x14ac:dyDescent="0.35">
      <c r="A35" t="s">
        <v>1004</v>
      </c>
      <c r="B35" t="str">
        <f>VLOOKUP(A35:A115,'[1]Book Value'!$B$2:$C$824,2,FALSE)</f>
        <v>BANK MEGA TBK PT</v>
      </c>
      <c r="C35">
        <f>VLOOKUP(A35:A80,[2]ROA!$B$3:$H$808,2,FALSE)</f>
        <v>1.5599999999999999E-2</v>
      </c>
      <c r="D35">
        <f>VLOOKUP(A35:A80,[2]ROA!$B$3:$H$808,3,FALSE)</f>
        <v>1.67E-2</v>
      </c>
      <c r="E35">
        <f>VLOOKUP(A35:A80,[2]ROA!$B$3:$H$808,4,FALSE)</f>
        <v>1.7000000000000001E-2</v>
      </c>
      <c r="F35">
        <f>VLOOKUP(A35:A80,[2]ROA!$B$3:$H$808,5,FALSE)</f>
        <v>1.9300000000000001E-2</v>
      </c>
      <c r="G35">
        <f>VLOOKUP(A35:A80,[2]ROA!$B$3:$H$808,6,FALSE)</f>
        <v>2.1700000000000001E-2</v>
      </c>
      <c r="H35">
        <f>VLOOKUP(A35:A80,[2]ROA!$B$3:$H$808,7,FALSE)</f>
        <v>2.8199999999999999E-2</v>
      </c>
      <c r="I35">
        <f>VLOOKUP(B35:B115,[1]ROE!$C$3:$I$808,2,FALSE)</f>
        <v>0.1139</v>
      </c>
      <c r="J35">
        <f>VLOOKUP(B35:B115,[1]ROE!$C$3:$I$808,3,FALSE)</f>
        <v>9.74E-2</v>
      </c>
      <c r="K35">
        <f>VLOOKUP(B35:B115,[1]ROE!$C$3:$I$808,4,FALSE)</f>
        <v>0.1026</v>
      </c>
      <c r="L35">
        <f>VLOOKUP(B35:B115,[1]ROE!$C$3:$I$808,5,FALSE)</f>
        <v>0.1191</v>
      </c>
      <c r="M35">
        <f>VLOOKUP(B35:B115,[1]ROE!$C$3:$I$808,6,FALSE)</f>
        <v>0.1366</v>
      </c>
      <c r="N35">
        <f>VLOOKUP(B35:B115,[1]ROE!$C$3:$I$808,7,FALSE)</f>
        <v>0.17829999999999999</v>
      </c>
      <c r="O35">
        <f>VLOOKUP(A35:A115,'[1]Dewan Direksi'!$B$2:$I$808,3,FALSE)</f>
        <v>10</v>
      </c>
      <c r="P35">
        <f>VLOOKUP(A35:A115,'[1]Dewan Direksi'!$B$2:$I$808,4,FALSE)</f>
        <v>8</v>
      </c>
      <c r="Q35">
        <f>VLOOKUP(A35:A115,'[1]Dewan Direksi'!$B$2:$I$808,5,FALSE)</f>
        <v>8</v>
      </c>
      <c r="R35">
        <f>VLOOKUP(A35:A115,'[1]Dewan Direksi'!$B$2:$I$808,6,FALSE)</f>
        <v>8</v>
      </c>
      <c r="S35">
        <f>VLOOKUP(A35:A115,'[1]Dewan Direksi'!$B$2:$I$808,7,FALSE)</f>
        <v>7</v>
      </c>
      <c r="T35">
        <f>VLOOKUP(A35:A115,'[1]Dewan Direksi'!$B$2:$I$808,8,FALSE)</f>
        <v>7</v>
      </c>
      <c r="U35">
        <f>VLOOKUP(A35:A115,'[1]Dewan Komisaris'!$B$3:$H$809,2,FALSE)</f>
        <v>4</v>
      </c>
      <c r="V35">
        <f>VLOOKUP(A35:A115,'[1]Dewan Komisaris'!$B$3:$H$809,3,FALSE)</f>
        <v>4</v>
      </c>
      <c r="W35">
        <f>VLOOKUP(A35:A115,'[1]Dewan Komisaris'!$B$3:$H$809,4,FALSE)</f>
        <v>6</v>
      </c>
      <c r="X35">
        <f>VLOOKUP(A35:A115,'[1]Dewan Komisaris'!$B$3:$H$809,5,FALSE)</f>
        <v>6</v>
      </c>
      <c r="Y35">
        <f>VLOOKUP(A35:A115,'[1]Dewan Komisaris'!$B$3:$H$809,6,FALSE)</f>
        <v>5</v>
      </c>
      <c r="Z35">
        <f>VLOOKUP(A35:A115,'[1]Dewan Komisaris'!$B$3:$H$809,7,FALSE)</f>
        <v>5</v>
      </c>
      <c r="AA35">
        <f>VLOOKUP(B35:B115,'[1]Independent Commissioner'!$B$2:$H$807,2,FALSE)</f>
        <v>2</v>
      </c>
      <c r="AB35">
        <f>VLOOKUP(B35:B115,'[1]Independent Commissioner'!$B$2:$H$807,3,FALSE)</f>
        <v>2</v>
      </c>
      <c r="AC35">
        <f>VLOOKUP(B35:B115,'[1]Independent Commissioner'!$B$2:$H$807,4,FALSE)</f>
        <v>2</v>
      </c>
      <c r="AD35">
        <f>VLOOKUP(B35:B115,'[1]Independent Commissioner'!$B$2:$H$807,5,FALSE)</f>
        <v>3</v>
      </c>
      <c r="AE35">
        <f>VLOOKUP(B35:B115,'[1]Independent Commissioner'!$B$2:$H$807,6,FALSE)</f>
        <v>3</v>
      </c>
      <c r="AF35">
        <f>VLOOKUP(B35:B115,'[1]Independent Commissioner'!$B$2:$H$807,7,FALSE)</f>
        <v>3</v>
      </c>
      <c r="AG35" s="24">
        <v>28826000000</v>
      </c>
      <c r="AH35" s="24">
        <v>30947715472.669998</v>
      </c>
      <c r="AI35" s="24">
        <v>53939000000</v>
      </c>
      <c r="AJ35" s="24">
        <v>55951000000</v>
      </c>
      <c r="AK35" s="24">
        <v>47698000000</v>
      </c>
      <c r="AL35" s="24">
        <v>29250000000</v>
      </c>
    </row>
    <row r="36" spans="1:38" x14ac:dyDescent="0.35">
      <c r="A36" t="s">
        <v>1005</v>
      </c>
      <c r="B36" t="str">
        <f>VLOOKUP(A36:A116,'[1]Book Value'!$B$2:$C$824,2,FALSE)</f>
        <v>MANDALA MULTIFINANCE TBK PT</v>
      </c>
      <c r="C36">
        <f>VLOOKUP(A36:A81,[2]ROA!$B$3:$H$808,2,FALSE)</f>
        <v>5.2499999999999998E-2</v>
      </c>
      <c r="D36">
        <f>VLOOKUP(A36:A81,[2]ROA!$B$3:$H$808,3,FALSE)</f>
        <v>6.2600000000000003E-2</v>
      </c>
      <c r="E36">
        <f>VLOOKUP(A36:A81,[2]ROA!$B$3:$H$808,4,FALSE)</f>
        <v>9.8199999999999996E-2</v>
      </c>
      <c r="F36">
        <f>VLOOKUP(A36:A81,[2]ROA!$B$3:$H$808,5,FALSE)</f>
        <v>9.7500000000000003E-2</v>
      </c>
      <c r="G36">
        <f>VLOOKUP(A36:A81,[2]ROA!$B$3:$H$808,6,FALSE)</f>
        <v>9.0300000000000005E-2</v>
      </c>
      <c r="H36">
        <f>VLOOKUP(A36:A81,[2]ROA!$B$3:$H$808,7,FALSE)</f>
        <v>3.9E-2</v>
      </c>
      <c r="I36">
        <f>VLOOKUP(B36:B116,[1]ROE!$C$3:$I$808,2,FALSE)</f>
        <v>0.16539999999999999</v>
      </c>
      <c r="J36">
        <f>VLOOKUP(B36:B116,[1]ROE!$C$3:$I$808,3,FALSE)</f>
        <v>0.14979999999999999</v>
      </c>
      <c r="K36">
        <f>VLOOKUP(B36:B116,[1]ROE!$C$3:$I$808,4,FALSE)</f>
        <v>0.1777</v>
      </c>
      <c r="L36">
        <f>VLOOKUP(B36:B116,[1]ROE!$C$3:$I$808,5,FALSE)</f>
        <v>0.16689999999999999</v>
      </c>
      <c r="M36">
        <f>VLOOKUP(B36:B116,[1]ROE!$C$3:$I$808,6,FALSE)</f>
        <v>0.17380000000000001</v>
      </c>
      <c r="N36">
        <f>VLOOKUP(B36:B116,[1]ROE!$C$3:$I$808,7,FALSE)</f>
        <v>7.5600000000000001E-2</v>
      </c>
      <c r="O36">
        <f>VLOOKUP(A36:A116,'[1]Dewan Direksi'!$B$2:$I$808,3,FALSE)</f>
        <v>3</v>
      </c>
      <c r="P36">
        <f>VLOOKUP(A36:A116,'[1]Dewan Direksi'!$B$2:$I$808,4,FALSE)</f>
        <v>4</v>
      </c>
      <c r="Q36">
        <f>VLOOKUP(A36:A116,'[1]Dewan Direksi'!$B$2:$I$808,5,FALSE)</f>
        <v>3</v>
      </c>
      <c r="R36">
        <f>VLOOKUP(A36:A116,'[1]Dewan Direksi'!$B$2:$I$808,6,FALSE)</f>
        <v>4</v>
      </c>
      <c r="S36">
        <f>VLOOKUP(A36:A116,'[1]Dewan Direksi'!$B$2:$I$808,7,FALSE)</f>
        <v>5</v>
      </c>
      <c r="T36">
        <f>VLOOKUP(A36:A116,'[1]Dewan Direksi'!$B$2:$I$808,8,FALSE)</f>
        <v>3</v>
      </c>
      <c r="U36">
        <f>VLOOKUP(A36:A116,'[1]Dewan Komisaris'!$B$3:$H$809,2,FALSE)</f>
        <v>2</v>
      </c>
      <c r="V36">
        <f>VLOOKUP(A36:A116,'[1]Dewan Komisaris'!$B$3:$H$809,3,FALSE)</f>
        <v>2</v>
      </c>
      <c r="W36">
        <f>VLOOKUP(A36:A116,'[1]Dewan Komisaris'!$B$3:$H$809,4,FALSE)</f>
        <v>2</v>
      </c>
      <c r="X36">
        <f>VLOOKUP(A36:A116,'[1]Dewan Komisaris'!$B$3:$H$809,5,FALSE)</f>
        <v>2</v>
      </c>
      <c r="Y36">
        <f>VLOOKUP(A36:A116,'[1]Dewan Komisaris'!$B$3:$H$809,6,FALSE)</f>
        <v>2</v>
      </c>
      <c r="Z36">
        <f>VLOOKUP(A36:A116,'[1]Dewan Komisaris'!$B$3:$H$809,7,FALSE)</f>
        <v>3</v>
      </c>
      <c r="AA36">
        <v>3</v>
      </c>
      <c r="AB36">
        <v>3</v>
      </c>
      <c r="AC36">
        <v>3</v>
      </c>
      <c r="AD36">
        <v>3</v>
      </c>
      <c r="AE36">
        <v>3</v>
      </c>
      <c r="AF36">
        <v>3</v>
      </c>
      <c r="AG36" s="24">
        <v>5100000000</v>
      </c>
      <c r="AH36" s="24">
        <v>30947715472.669998</v>
      </c>
      <c r="AI36" s="24">
        <v>13300000000</v>
      </c>
      <c r="AJ36" s="24">
        <v>13900000000</v>
      </c>
      <c r="AK36" s="24">
        <v>2701000000</v>
      </c>
      <c r="AL36" s="24">
        <v>6889000</v>
      </c>
    </row>
    <row r="37" spans="1:38" x14ac:dyDescent="0.35">
      <c r="A37" t="s">
        <v>1006</v>
      </c>
      <c r="B37" t="str">
        <f>VLOOKUP(A37:A121,'[1]Book Value'!$B$2:$C$824,2,FALSE)</f>
        <v>BANK OCBC NISP TBK PT</v>
      </c>
      <c r="C37">
        <f>VLOOKUP(A37:A82,[2]ROA!$B$3:$H$808,2,FALSE)</f>
        <v>1.34E-2</v>
      </c>
      <c r="D37">
        <f>VLOOKUP(A37:A82,[2]ROA!$B$3:$H$808,3,FALSE)</f>
        <v>1.38E-2</v>
      </c>
      <c r="E37">
        <f>VLOOKUP(A37:A82,[2]ROA!$B$3:$H$808,4,FALSE)</f>
        <v>1.49E-2</v>
      </c>
      <c r="F37">
        <f>VLOOKUP(A37:A82,[2]ROA!$B$3:$H$808,5,FALSE)</f>
        <v>1.61E-2</v>
      </c>
      <c r="G37">
        <f>VLOOKUP(A37:A82,[2]ROA!$B$3:$H$808,6,FALSE)</f>
        <v>1.66E-2</v>
      </c>
      <c r="H37">
        <f>VLOOKUP(A37:A82,[2]ROA!$B$3:$H$808,7,FALSE)</f>
        <v>1.09E-2</v>
      </c>
      <c r="I37">
        <f>VLOOKUP(B37:B121,[1]ROE!$C$3:$I$808,2,FALSE)</f>
        <v>9.5699999999999993E-2</v>
      </c>
      <c r="J37">
        <f>VLOOKUP(B37:B121,[1]ROE!$C$3:$I$808,3,FALSE)</f>
        <v>9.9699999999999997E-2</v>
      </c>
      <c r="K37">
        <f>VLOOKUP(B37:B121,[1]ROE!$C$3:$I$808,4,FALSE)</f>
        <v>0.10539999999999999</v>
      </c>
      <c r="L37">
        <f>VLOOKUP(B37:B121,[1]ROE!$C$3:$I$808,5,FALSE)</f>
        <v>0.1142</v>
      </c>
      <c r="M37">
        <f>VLOOKUP(B37:B121,[1]ROE!$C$3:$I$808,6,FALSE)</f>
        <v>0.1128</v>
      </c>
      <c r="N37">
        <f>VLOOKUP(B37:B121,[1]ROE!$C$3:$I$808,7,FALSE)</f>
        <v>7.3099999999999998E-2</v>
      </c>
      <c r="O37">
        <f>VLOOKUP(A37:A121,'[1]Dewan Direksi'!$B$2:$I$808,3,FALSE)</f>
        <v>10</v>
      </c>
      <c r="P37">
        <f>VLOOKUP(A37:A121,'[1]Dewan Direksi'!$B$2:$I$808,4,FALSE)</f>
        <v>10</v>
      </c>
      <c r="Q37">
        <f>VLOOKUP(A37:A121,'[1]Dewan Direksi'!$B$2:$I$808,5,FALSE)</f>
        <v>10</v>
      </c>
      <c r="R37">
        <f>VLOOKUP(A37:A121,'[1]Dewan Direksi'!$B$2:$I$808,6,FALSE)</f>
        <v>9</v>
      </c>
      <c r="S37">
        <f>VLOOKUP(A37:A121,'[1]Dewan Direksi'!$B$2:$I$808,7,FALSE)</f>
        <v>10</v>
      </c>
      <c r="T37">
        <f>VLOOKUP(A37:A121,'[1]Dewan Direksi'!$B$2:$I$808,8,FALSE)</f>
        <v>10</v>
      </c>
      <c r="U37">
        <f>VLOOKUP(A37:A121,'[1]Dewan Komisaris'!$B$3:$H$809,2,FALSE)</f>
        <v>8</v>
      </c>
      <c r="V37">
        <f>VLOOKUP(A37:A121,'[1]Dewan Komisaris'!$B$3:$H$809,3,FALSE)</f>
        <v>8</v>
      </c>
      <c r="W37">
        <f>VLOOKUP(A37:A121,'[1]Dewan Komisaris'!$B$3:$H$809,4,FALSE)</f>
        <v>8</v>
      </c>
      <c r="X37">
        <f>VLOOKUP(A37:A121,'[1]Dewan Komisaris'!$B$3:$H$809,5,FALSE)</f>
        <v>8</v>
      </c>
      <c r="Y37">
        <f>VLOOKUP(A37:A121,'[1]Dewan Komisaris'!$B$3:$H$809,6,FALSE)</f>
        <v>9</v>
      </c>
      <c r="Z37">
        <f>VLOOKUP(A37:A121,'[1]Dewan Komisaris'!$B$3:$H$809,7,FALSE)</f>
        <v>8</v>
      </c>
      <c r="AA37">
        <f>VLOOKUP(B37:B121,'[1]Independent Commissioner'!$B$2:$H$807,2,FALSE)</f>
        <v>3</v>
      </c>
      <c r="AB37">
        <f>VLOOKUP(B37:B121,'[1]Independent Commissioner'!$B$2:$H$807,3,FALSE)</f>
        <v>4</v>
      </c>
      <c r="AC37">
        <f>VLOOKUP(B37:B121,'[1]Independent Commissioner'!$B$2:$H$807,4,FALSE)</f>
        <v>5</v>
      </c>
      <c r="AD37">
        <f>VLOOKUP(B37:B121,'[1]Independent Commissioner'!$B$2:$H$807,5,FALSE)</f>
        <v>5</v>
      </c>
      <c r="AE37">
        <f>VLOOKUP(B37:B121,'[1]Independent Commissioner'!$B$2:$H$807,6,FALSE)</f>
        <v>6</v>
      </c>
      <c r="AF37">
        <f>VLOOKUP(B37:B121,'[1]Independent Commissioner'!$B$2:$H$807,7,FALSE)</f>
        <v>5</v>
      </c>
      <c r="AG37" s="24">
        <v>87400000000</v>
      </c>
      <c r="AH37" s="24">
        <v>30947715472.669998</v>
      </c>
      <c r="AI37" s="24">
        <v>77700000000</v>
      </c>
      <c r="AJ37" s="24">
        <v>87900000000</v>
      </c>
      <c r="AK37" s="24">
        <v>107000000000</v>
      </c>
      <c r="AL37" s="24">
        <v>115300000000</v>
      </c>
    </row>
    <row r="38" spans="1:38" x14ac:dyDescent="0.35">
      <c r="A38" t="s">
        <v>1007</v>
      </c>
      <c r="B38" t="str">
        <f>VLOOKUP(A38:A122,'[1]Book Value'!$B$2:$C$824,2,FALSE)</f>
        <v>BANK NATIONALNOBU TBK PT</v>
      </c>
      <c r="C38">
        <f>VLOOKUP(A38:A83,[2]ROA!$B$3:$H$808,2,FALSE)</f>
        <v>2.8999999999999998E-3</v>
      </c>
      <c r="D38">
        <f>VLOOKUP(A38:A83,[2]ROA!$B$3:$H$808,3,FALSE)</f>
        <v>3.8999999999999998E-3</v>
      </c>
      <c r="E38">
        <f>VLOOKUP(A38:A83,[2]ROA!$B$3:$H$808,4,FALSE)</f>
        <v>3.5000000000000001E-3</v>
      </c>
      <c r="F38">
        <f>VLOOKUP(A38:A83,[2]ROA!$B$3:$H$808,5,FALSE)</f>
        <v>3.8999999999999998E-3</v>
      </c>
      <c r="G38">
        <f>VLOOKUP(A38:A83,[2]ROA!$B$3:$H$808,6,FALSE)</f>
        <v>3.7000000000000002E-3</v>
      </c>
      <c r="H38">
        <f>VLOOKUP(A38:A83,[2]ROA!$B$3:$H$808,7,FALSE)</f>
        <v>4.0000000000000001E-3</v>
      </c>
      <c r="I38">
        <f>VLOOKUP(B38:B122,[1]ROE!$C$3:$I$808,2,FALSE)</f>
        <v>1.5299999999999999E-2</v>
      </c>
      <c r="J38">
        <f>VLOOKUP(B38:B122,[1]ROE!$C$3:$I$808,3,FALSE)</f>
        <v>2.4E-2</v>
      </c>
      <c r="K38">
        <f>VLOOKUP(B38:B122,[1]ROE!$C$3:$I$808,4,FALSE)</f>
        <v>2.5700000000000001E-2</v>
      </c>
      <c r="L38">
        <f>VLOOKUP(B38:B122,[1]ROE!$C$3:$I$808,5,FALSE)</f>
        <v>3.1899999999999998E-2</v>
      </c>
      <c r="M38">
        <f>VLOOKUP(B38:B122,[1]ROE!$C$3:$I$808,6,FALSE)</f>
        <v>3.1800000000000002E-2</v>
      </c>
      <c r="N38">
        <f>VLOOKUP(B38:B122,[1]ROE!$C$3:$I$808,7,FALSE)</f>
        <v>3.5900000000000001E-2</v>
      </c>
      <c r="O38">
        <f>VLOOKUP(A38:A122,'[1]Dewan Direksi'!$B$2:$I$808,3,FALSE)</f>
        <v>5</v>
      </c>
      <c r="P38">
        <f>VLOOKUP(A38:A122,'[1]Dewan Direksi'!$B$2:$I$808,4,FALSE)</f>
        <v>5</v>
      </c>
      <c r="Q38">
        <f>VLOOKUP(A38:A122,'[1]Dewan Direksi'!$B$2:$I$808,5,FALSE)</f>
        <v>5</v>
      </c>
      <c r="R38">
        <f>VLOOKUP(A38:A122,'[1]Dewan Direksi'!$B$2:$I$808,6,FALSE)</f>
        <v>5</v>
      </c>
      <c r="S38">
        <f>VLOOKUP(A38:A122,'[1]Dewan Direksi'!$B$2:$I$808,7,FALSE)</f>
        <v>5</v>
      </c>
      <c r="T38">
        <f>VLOOKUP(A38:A122,'[1]Dewan Direksi'!$B$2:$I$808,8,FALSE)</f>
        <v>4</v>
      </c>
      <c r="U38">
        <f>VLOOKUP(A38:A122,'[1]Dewan Komisaris'!$B$3:$H$809,2,FALSE)</f>
        <v>3</v>
      </c>
      <c r="V38">
        <f>VLOOKUP(A38:A122,'[1]Dewan Komisaris'!$B$3:$H$809,3,FALSE)</f>
        <v>3</v>
      </c>
      <c r="W38">
        <f>VLOOKUP(A38:A122,'[1]Dewan Komisaris'!$B$3:$H$809,4,FALSE)</f>
        <v>3</v>
      </c>
      <c r="X38">
        <f>VLOOKUP(A38:A122,'[1]Dewan Komisaris'!$B$3:$H$809,5,FALSE)</f>
        <v>3</v>
      </c>
      <c r="Y38">
        <f>VLOOKUP(A38:A122,'[1]Dewan Komisaris'!$B$3:$H$809,6,FALSE)</f>
        <v>3</v>
      </c>
      <c r="Z38">
        <f>VLOOKUP(A38:A122,'[1]Dewan Komisaris'!$B$3:$H$809,7,FALSE)</f>
        <v>3</v>
      </c>
      <c r="AA38">
        <f>VLOOKUP(B38:B122,'[1]Independent Commissioner'!$B$2:$H$807,2,FALSE)</f>
        <v>2</v>
      </c>
      <c r="AB38">
        <f>VLOOKUP(B38:B122,'[1]Independent Commissioner'!$B$2:$H$807,3,FALSE)</f>
        <v>3</v>
      </c>
      <c r="AC38">
        <f>VLOOKUP(B38:B122,'[1]Independent Commissioner'!$B$2:$H$807,4,FALSE)</f>
        <v>3</v>
      </c>
      <c r="AD38">
        <f>VLOOKUP(B38:B122,'[1]Independent Commissioner'!$B$2:$H$807,5,FALSE)</f>
        <v>3</v>
      </c>
      <c r="AE38">
        <f>VLOOKUP(B38:B122,'[1]Independent Commissioner'!$B$2:$H$807,6,FALSE)</f>
        <v>3</v>
      </c>
      <c r="AF38">
        <f>VLOOKUP(B38:B122,'[1]Independent Commissioner'!$B$2:$H$807,7,FALSE)</f>
        <v>3</v>
      </c>
      <c r="AG38" s="24">
        <v>4191000000</v>
      </c>
      <c r="AH38" s="24">
        <v>30947715472.669998</v>
      </c>
      <c r="AI38" s="24">
        <v>7857000000</v>
      </c>
      <c r="AJ38" s="24">
        <v>10100000000</v>
      </c>
      <c r="AK38" s="24">
        <v>13115000000</v>
      </c>
      <c r="AL38" s="24">
        <v>2461000000</v>
      </c>
    </row>
    <row r="39" spans="1:38" x14ac:dyDescent="0.35">
      <c r="A39" t="s">
        <v>1008</v>
      </c>
      <c r="B39" t="str">
        <f>VLOOKUP(A39:A128,'[1]Book Value'!$B$2:$C$824,2,FALSE)</f>
        <v>BANK PAN INDONESIA TBK PT</v>
      </c>
      <c r="C39">
        <f>VLOOKUP(A39:A85,[2]ROA!$B$3:$H$808,2,FALSE)</f>
        <v>7.9000000000000008E-3</v>
      </c>
      <c r="D39">
        <f>VLOOKUP(A39:A85,[2]ROA!$B$3:$H$808,3,FALSE)</f>
        <v>1.26E-2</v>
      </c>
      <c r="E39">
        <f>VLOOKUP(A39:A85,[2]ROA!$B$3:$H$808,4,FALSE)</f>
        <v>1.17E-2</v>
      </c>
      <c r="F39">
        <f>VLOOKUP(A39:A85,[2]ROA!$B$3:$H$808,5,FALSE)</f>
        <v>1.4800000000000001E-2</v>
      </c>
      <c r="G39">
        <f>VLOOKUP(A39:A85,[2]ROA!$B$3:$H$808,6,FALSE)</f>
        <v>1.5900000000000001E-2</v>
      </c>
      <c r="H39">
        <f>VLOOKUP(A39:A85,[2]ROA!$B$3:$H$808,7,FALSE)</f>
        <v>1.4500000000000001E-2</v>
      </c>
      <c r="I39">
        <f>VLOOKUP(B39:B128,[1]ROE!$C$3:$I$808,2,FALSE)</f>
        <v>5.7200000000000001E-2</v>
      </c>
      <c r="J39">
        <f>VLOOKUP(B39:B128,[1]ROE!$C$3:$I$808,3,FALSE)</f>
        <v>8.0199999999999994E-2</v>
      </c>
      <c r="K39">
        <f>VLOOKUP(B39:B128,[1]ROE!$C$3:$I$808,4,FALSE)</f>
        <v>7.3599999999999999E-2</v>
      </c>
      <c r="L39">
        <f>VLOOKUP(B39:B128,[1]ROE!$C$3:$I$808,5,FALSE)</f>
        <v>8.6800000000000002E-2</v>
      </c>
      <c r="M39">
        <f>VLOOKUP(B39:B128,[1]ROE!$C$3:$I$808,6,FALSE)</f>
        <v>8.3799999999999999E-2</v>
      </c>
      <c r="N39">
        <f>VLOOKUP(B39:B128,[1]ROE!$C$3:$I$808,7,FALSE)</f>
        <v>7.2499999999999995E-2</v>
      </c>
      <c r="O39">
        <f>VLOOKUP(A39:A128,'[1]Dewan Direksi'!$B$2:$I$808,3,FALSE)</f>
        <v>12</v>
      </c>
      <c r="P39">
        <f>VLOOKUP(A39:A128,'[1]Dewan Direksi'!$B$2:$I$808,4,FALSE)</f>
        <v>12</v>
      </c>
      <c r="Q39">
        <f>VLOOKUP(A39:A128,'[1]Dewan Direksi'!$B$2:$I$808,5,FALSE)</f>
        <v>12</v>
      </c>
      <c r="R39">
        <f>VLOOKUP(A39:A128,'[1]Dewan Direksi'!$B$2:$I$808,6,FALSE)</f>
        <v>12</v>
      </c>
      <c r="S39">
        <f>VLOOKUP(A39:A128,'[1]Dewan Direksi'!$B$2:$I$808,7,FALSE)</f>
        <v>11</v>
      </c>
      <c r="T39">
        <f>VLOOKUP(A39:A128,'[1]Dewan Direksi'!$B$2:$I$808,8,FALSE)</f>
        <v>11</v>
      </c>
      <c r="U39">
        <f>VLOOKUP(A39:A128,'[1]Dewan Komisaris'!$B$3:$H$809,2,FALSE)</f>
        <v>6</v>
      </c>
      <c r="V39">
        <f>VLOOKUP(A39:A128,'[1]Dewan Komisaris'!$B$3:$H$809,3,FALSE)</f>
        <v>6</v>
      </c>
      <c r="W39">
        <f>VLOOKUP(A39:A128,'[1]Dewan Komisaris'!$B$3:$H$809,4,FALSE)</f>
        <v>6</v>
      </c>
      <c r="X39">
        <f>VLOOKUP(A39:A128,'[1]Dewan Komisaris'!$B$3:$H$809,5,FALSE)</f>
        <v>4</v>
      </c>
      <c r="Y39">
        <f>VLOOKUP(A39:A128,'[1]Dewan Komisaris'!$B$3:$H$809,6,FALSE)</f>
        <v>5</v>
      </c>
      <c r="Z39">
        <f>VLOOKUP(A39:A128,'[1]Dewan Komisaris'!$B$3:$H$809,7,FALSE)</f>
        <v>6</v>
      </c>
      <c r="AA39">
        <f>VLOOKUP(B39:B128,'[1]Independent Commissioner'!$B$2:$H$807,2,FALSE)</f>
        <v>3</v>
      </c>
      <c r="AB39">
        <f>VLOOKUP(B39:B128,'[1]Independent Commissioner'!$B$2:$H$807,3,FALSE)</f>
        <v>3</v>
      </c>
      <c r="AC39">
        <f>VLOOKUP(B39:B128,'[1]Independent Commissioner'!$B$2:$H$807,4,FALSE)</f>
        <v>3</v>
      </c>
      <c r="AD39">
        <f>VLOOKUP(B39:B128,'[1]Independent Commissioner'!$B$2:$H$807,5,FALSE)</f>
        <v>2</v>
      </c>
      <c r="AE39">
        <f>VLOOKUP(B39:B128,'[1]Independent Commissioner'!$B$2:$H$807,6,FALSE)</f>
        <v>2</v>
      </c>
      <c r="AF39">
        <f>VLOOKUP(B39:B128,'[1]Independent Commissioner'!$B$2:$H$807,7,FALSE)</f>
        <v>3</v>
      </c>
      <c r="AG39" s="24">
        <v>34098000000</v>
      </c>
      <c r="AH39" s="24">
        <v>30947715472.669998</v>
      </c>
      <c r="AI39" s="24">
        <v>43646000000</v>
      </c>
      <c r="AJ39" s="24">
        <v>30344098477</v>
      </c>
      <c r="AK39" s="24">
        <v>37744000000</v>
      </c>
      <c r="AL39" s="24">
        <v>16080000000</v>
      </c>
    </row>
    <row r="40" spans="1:38" x14ac:dyDescent="0.35">
      <c r="A40" t="s">
        <v>1009</v>
      </c>
      <c r="B40" t="str">
        <f>VLOOKUP(A40:A135,'[1]Book Value'!$B$2:$C$824,2,FALSE)</f>
        <v>BANK WOORI SAUDARA INDONESIA</v>
      </c>
      <c r="C40">
        <f>VLOOKUP(A40:A87,[2]ROA!$B$3:$H$808,2,FALSE)</f>
        <v>1.46E-2</v>
      </c>
      <c r="D40">
        <f>VLOOKUP(A40:A87,[2]ROA!$B$3:$H$808,3,FALSE)</f>
        <v>1.4500000000000001E-2</v>
      </c>
      <c r="E40">
        <f>VLOOKUP(A40:A87,[2]ROA!$B$3:$H$808,4,FALSE)</f>
        <v>1.7600000000000001E-2</v>
      </c>
      <c r="F40">
        <f>VLOOKUP(A40:A87,[2]ROA!$B$3:$H$808,5,FALSE)</f>
        <v>1.9E-2</v>
      </c>
      <c r="G40">
        <f>VLOOKUP(A40:A87,[2]ROA!$B$3:$H$808,6,FALSE)</f>
        <v>1.4999999999999999E-2</v>
      </c>
      <c r="H40">
        <f>VLOOKUP(A40:A87,[2]ROA!$B$3:$H$808,7,FALSE)</f>
        <v>1.43E-2</v>
      </c>
      <c r="I40">
        <f>VLOOKUP(B40:B135,[1]ROE!$C$3:$I$808,2,FALSE)</f>
        <v>6.6000000000000003E-2</v>
      </c>
      <c r="J40">
        <f>VLOOKUP(B40:B135,[1]ROE!$C$3:$I$808,3,FALSE)</f>
        <v>7.2499999999999995E-2</v>
      </c>
      <c r="K40">
        <f>VLOOKUP(B40:B135,[1]ROE!$C$3:$I$808,4,FALSE)</f>
        <v>8.3400000000000002E-2</v>
      </c>
      <c r="L40">
        <f>VLOOKUP(B40:B135,[1]ROE!$C$3:$I$808,5,FALSE)</f>
        <v>8.5000000000000006E-2</v>
      </c>
      <c r="M40">
        <f>VLOOKUP(B40:B135,[1]ROE!$C$3:$I$808,6,FALSE)</f>
        <v>7.4099999999999999E-2</v>
      </c>
      <c r="N40">
        <f>VLOOKUP(B40:B135,[1]ROE!$C$3:$I$808,7,FALSE)</f>
        <v>7.5499999999999998E-2</v>
      </c>
      <c r="O40">
        <f>VLOOKUP(A40:A135,'[1]Dewan Direksi'!$B$2:$I$808,3,FALSE)</f>
        <v>7</v>
      </c>
      <c r="P40">
        <f>VLOOKUP(A40:A135,'[1]Dewan Direksi'!$B$2:$I$808,4,FALSE)</f>
        <v>7</v>
      </c>
      <c r="Q40">
        <f>VLOOKUP(A40:A135,'[1]Dewan Direksi'!$B$2:$I$808,5,FALSE)</f>
        <v>6</v>
      </c>
      <c r="R40">
        <f>VLOOKUP(A40:A135,'[1]Dewan Direksi'!$B$2:$I$808,6,FALSE)</f>
        <v>6</v>
      </c>
      <c r="S40">
        <f>VLOOKUP(A40:A135,'[1]Dewan Direksi'!$B$2:$I$808,7,FALSE)</f>
        <v>6</v>
      </c>
      <c r="T40">
        <f>VLOOKUP(A40:A135,'[1]Dewan Direksi'!$B$2:$I$808,8,FALSE)</f>
        <v>6</v>
      </c>
      <c r="U40">
        <f>VLOOKUP(A40:A135,'[1]Dewan Komisaris'!$B$3:$H$809,2,FALSE)</f>
        <v>4</v>
      </c>
      <c r="V40">
        <f>VLOOKUP(A40:A135,'[1]Dewan Komisaris'!$B$3:$H$809,3,FALSE)</f>
        <v>4</v>
      </c>
      <c r="W40">
        <v>4</v>
      </c>
      <c r="X40">
        <v>4</v>
      </c>
      <c r="Y40">
        <f>VLOOKUP(A40:A135,'[1]Dewan Komisaris'!$B$3:$H$809,6,FALSE)</f>
        <v>4</v>
      </c>
      <c r="Z40">
        <f>VLOOKUP(A40:A135,'[1]Dewan Komisaris'!$B$3:$H$809,7,FALSE)</f>
        <v>4</v>
      </c>
      <c r="AA40">
        <f>VLOOKUP(B40:B135,'[1]Independent Commissioner'!$B$2:$H$807,2,FALSE)</f>
        <v>3</v>
      </c>
      <c r="AB40">
        <f>VLOOKUP(B40:B135,'[1]Independent Commissioner'!$B$2:$H$807,3,FALSE)</f>
        <v>3</v>
      </c>
      <c r="AC40">
        <f>VLOOKUP(B40:B135,'[1]Independent Commissioner'!$B$2:$H$807,4,FALSE)</f>
        <v>2</v>
      </c>
      <c r="AD40">
        <f>VLOOKUP(B40:B135,'[1]Independent Commissioner'!$B$2:$H$807,5,FALSE)</f>
        <v>3</v>
      </c>
      <c r="AE40">
        <f>VLOOKUP(B40:B135,'[1]Independent Commissioner'!$B$2:$H$807,6,FALSE)</f>
        <v>2</v>
      </c>
      <c r="AF40">
        <f>VLOOKUP(B40:B135,'[1]Independent Commissioner'!$B$2:$H$807,7,FALSE)</f>
        <v>2</v>
      </c>
      <c r="AG40" s="24">
        <v>15545167490</v>
      </c>
      <c r="AH40" s="24">
        <v>30947715472.669998</v>
      </c>
      <c r="AI40" s="24">
        <v>14810000000</v>
      </c>
      <c r="AJ40" s="24">
        <v>12230000000</v>
      </c>
      <c r="AK40" s="24">
        <v>11679000000</v>
      </c>
      <c r="AL40" s="24">
        <v>6267000000</v>
      </c>
    </row>
    <row r="41" spans="1:38" x14ac:dyDescent="0.35">
      <c r="A41" t="s">
        <v>1010</v>
      </c>
      <c r="B41" t="str">
        <f>VLOOKUP(A41:A137,'[1]Book Value'!$B$2:$C$824,2,FALSE)</f>
        <v>SINAR MAS MULTIARTHA PT</v>
      </c>
      <c r="C41">
        <f>VLOOKUP(A41:A88,[2]ROA!$B$3:$H$808,2,FALSE)</f>
        <v>-2.3E-3</v>
      </c>
      <c r="D41">
        <f>VLOOKUP(A41:A88,[2]ROA!$B$3:$H$808,3,FALSE)</f>
        <v>2.01E-2</v>
      </c>
      <c r="E41">
        <f>VLOOKUP(A41:A88,[2]ROA!$B$3:$H$808,4,FALSE)</f>
        <v>1.77E-2</v>
      </c>
      <c r="F41">
        <f>VLOOKUP(A41:A88,[2]ROA!$B$3:$H$808,5,FALSE)</f>
        <v>1.3899999999999999E-2</v>
      </c>
      <c r="G41">
        <f>VLOOKUP(A41:A88,[2]ROA!$B$3:$H$808,6,FALSE)</f>
        <v>4.9700000000000001E-2</v>
      </c>
      <c r="H41">
        <f>VLOOKUP(A41:A88,[2]ROA!$B$3:$H$808,7,FALSE)</f>
        <v>5.0000000000000001E-3</v>
      </c>
      <c r="I41">
        <f>VLOOKUP(B41:B137,[1]ROE!$C$3:$I$808,2,FALSE)</f>
        <v>-9.7000000000000003E-3</v>
      </c>
      <c r="J41">
        <f>VLOOKUP(B41:B137,[1]ROE!$C$3:$I$808,3,FALSE)</f>
        <v>9.4600000000000004E-2</v>
      </c>
      <c r="K41">
        <f>VLOOKUP(B41:B137,[1]ROE!$C$3:$I$808,4,FALSE)</f>
        <v>9.2299999999999993E-2</v>
      </c>
      <c r="L41">
        <f>VLOOKUP(B41:B137,[1]ROE!$C$3:$I$808,5,FALSE)</f>
        <v>7.3200000000000001E-2</v>
      </c>
      <c r="M41">
        <f>VLOOKUP(B41:B137,[1]ROE!$C$3:$I$808,6,FALSE)</f>
        <v>0.25390000000000001</v>
      </c>
      <c r="N41">
        <f>VLOOKUP(B41:B137,[1]ROE!$C$3:$I$808,7,FALSE)</f>
        <v>2.5899999999999999E-2</v>
      </c>
      <c r="O41">
        <f>VLOOKUP(A41:A137,'[1]Dewan Direksi'!$B$2:$I$808,3,FALSE)</f>
        <v>4</v>
      </c>
      <c r="P41">
        <f>VLOOKUP(A41:A137,'[1]Dewan Direksi'!$B$2:$I$808,4,FALSE)</f>
        <v>4</v>
      </c>
      <c r="Q41">
        <f>VLOOKUP(A41:A137,'[1]Dewan Direksi'!$B$2:$I$808,5,FALSE)</f>
        <v>5</v>
      </c>
      <c r="R41">
        <f>VLOOKUP(A41:A137,'[1]Dewan Direksi'!$B$2:$I$808,6,FALSE)</f>
        <v>5</v>
      </c>
      <c r="S41">
        <f>VLOOKUP(A41:A137,'[1]Dewan Direksi'!$B$2:$I$808,7,FALSE)</f>
        <v>5</v>
      </c>
      <c r="T41">
        <f>VLOOKUP(A41:A137,'[1]Dewan Direksi'!$B$2:$I$808,8,FALSE)</f>
        <v>5</v>
      </c>
      <c r="U41">
        <f>VLOOKUP(A41:A137,'[1]Dewan Komisaris'!$B$3:$H$809,2,FALSE)</f>
        <v>4</v>
      </c>
      <c r="V41">
        <f>VLOOKUP(A41:A137,'[1]Dewan Komisaris'!$B$3:$H$809,3,FALSE)</f>
        <v>5</v>
      </c>
      <c r="W41">
        <f>VLOOKUP(A41:A137,'[1]Dewan Komisaris'!$B$3:$H$809,4,FALSE)</f>
        <v>5</v>
      </c>
      <c r="X41">
        <f>VLOOKUP(A41:A137,'[1]Dewan Komisaris'!$B$3:$H$809,5,FALSE)</f>
        <v>5</v>
      </c>
      <c r="Y41">
        <f>VLOOKUP(A41:A137,'[1]Dewan Komisaris'!$B$3:$H$809,6,FALSE)</f>
        <v>5</v>
      </c>
      <c r="Z41">
        <f>VLOOKUP(A41:A137,'[1]Dewan Komisaris'!$B$3:$H$809,7,FALSE)</f>
        <v>5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 s="24">
        <v>44000000000</v>
      </c>
      <c r="AH41" s="24">
        <v>30947715472.669998</v>
      </c>
      <c r="AI41" s="24">
        <v>39000000000</v>
      </c>
      <c r="AJ41" s="24">
        <v>28000000000</v>
      </c>
      <c r="AK41" s="24">
        <v>55708000000</v>
      </c>
      <c r="AL41" s="24">
        <v>54752000000</v>
      </c>
    </row>
    <row r="42" spans="1:38" x14ac:dyDescent="0.35">
      <c r="A42" t="s">
        <v>1011</v>
      </c>
      <c r="B42" t="str">
        <f>VLOOKUP(A42:A141,'[1]Book Value'!$B$2:$C$824,2,FALSE)</f>
        <v>TRIMEGAH SEKURITAS INDONESIA</v>
      </c>
      <c r="C42">
        <f>VLOOKUP(A42:A89,[2]ROA!$B$3:$H$808,2,FALSE)</f>
        <v>3.04E-2</v>
      </c>
      <c r="D42">
        <f>VLOOKUP(A42:A89,[2]ROA!$B$3:$H$808,3,FALSE)</f>
        <v>3.2500000000000001E-2</v>
      </c>
      <c r="E42">
        <f>VLOOKUP(A42:A89,[2]ROA!$B$3:$H$808,4,FALSE)</f>
        <v>2.2800000000000001E-2</v>
      </c>
      <c r="F42">
        <f>VLOOKUP(A42:A89,[2]ROA!$B$3:$H$808,5,FALSE)</f>
        <v>2.0400000000000001E-2</v>
      </c>
      <c r="G42">
        <f>VLOOKUP(A42:A89,[2]ROA!$B$3:$H$808,6,FALSE)</f>
        <v>2.2700000000000001E-2</v>
      </c>
      <c r="H42">
        <f>VLOOKUP(A42:A89,[2]ROA!$B$3:$H$808,7,FALSE)</f>
        <v>9.9000000000000008E-3</v>
      </c>
      <c r="I42">
        <f>VLOOKUP(B42:B141,[1]ROE!$C$3:$I$808,2,FALSE)</f>
        <v>5.8000000000000003E-2</v>
      </c>
      <c r="J42">
        <f>VLOOKUP(B42:B141,[1]ROE!$C$3:$I$808,3,FALSE)</f>
        <v>7.5399999999999995E-2</v>
      </c>
      <c r="K42">
        <f>VLOOKUP(B42:B141,[1]ROE!$C$3:$I$808,4,FALSE)</f>
        <v>8.1100000000000005E-2</v>
      </c>
      <c r="L42">
        <f>VLOOKUP(B42:B141,[1]ROE!$C$3:$I$808,5,FALSE)</f>
        <v>8.0199999999999994E-2</v>
      </c>
      <c r="M42">
        <f>VLOOKUP(B42:B141,[1]ROE!$C$3:$I$808,6,FALSE)</f>
        <v>7.8600000000000003E-2</v>
      </c>
      <c r="N42">
        <f>VLOOKUP(B42:B141,[1]ROE!$C$3:$I$808,7,FALSE)</f>
        <v>3.3700000000000001E-2</v>
      </c>
      <c r="O42">
        <f>VLOOKUP(A42:A141,'[1]Dewan Direksi'!$B$2:$I$808,3,FALSE)</f>
        <v>3</v>
      </c>
      <c r="P42">
        <f>VLOOKUP(A42:A141,'[1]Dewan Direksi'!$B$2:$I$808,4,FALSE)</f>
        <v>3</v>
      </c>
      <c r="Q42">
        <f>VLOOKUP(A42:A141,'[1]Dewan Direksi'!$B$2:$I$808,5,FALSE)</f>
        <v>3</v>
      </c>
      <c r="R42">
        <f>VLOOKUP(A42:A141,'[1]Dewan Direksi'!$B$2:$I$808,6,FALSE)</f>
        <v>3</v>
      </c>
      <c r="S42">
        <f>VLOOKUP(A42:A141,'[1]Dewan Direksi'!$B$2:$I$808,7,FALSE)</f>
        <v>3</v>
      </c>
      <c r="T42">
        <f>VLOOKUP(A42:A141,'[1]Dewan Direksi'!$B$2:$I$808,8,FALSE)</f>
        <v>3</v>
      </c>
      <c r="U42">
        <f>VLOOKUP(A42:A141,'[1]Dewan Komisaris'!$B$3:$H$809,2,FALSE)</f>
        <v>4</v>
      </c>
      <c r="V42">
        <f>VLOOKUP(A42:A141,'[1]Dewan Komisaris'!$B$3:$H$809,3,FALSE)</f>
        <v>3</v>
      </c>
      <c r="W42">
        <f>VLOOKUP(A42:A141,'[1]Dewan Komisaris'!$B$3:$H$809,4,FALSE)</f>
        <v>4</v>
      </c>
      <c r="X42">
        <f>VLOOKUP(A42:A141,'[1]Dewan Komisaris'!$B$3:$H$809,5,FALSE)</f>
        <v>4</v>
      </c>
      <c r="Y42">
        <f>VLOOKUP(A42:A141,'[1]Dewan Komisaris'!$B$3:$H$809,6,FALSE)</f>
        <v>3</v>
      </c>
      <c r="Z42">
        <f>VLOOKUP(A42:A141,'[1]Dewan Komisaris'!$B$3:$H$809,7,FALSE)</f>
        <v>3</v>
      </c>
      <c r="AA42">
        <v>4</v>
      </c>
      <c r="AB42">
        <v>4</v>
      </c>
      <c r="AC42">
        <v>4</v>
      </c>
      <c r="AD42">
        <v>3</v>
      </c>
      <c r="AE42">
        <v>3</v>
      </c>
      <c r="AF42">
        <v>3</v>
      </c>
      <c r="AG42" s="24">
        <v>849575000</v>
      </c>
      <c r="AH42" s="24">
        <v>30947715472.669998</v>
      </c>
      <c r="AI42" s="24">
        <v>1192511000</v>
      </c>
      <c r="AJ42" s="24">
        <v>1363316000</v>
      </c>
      <c r="AK42" s="25">
        <v>1183664000</v>
      </c>
      <c r="AL42" s="24">
        <v>610261000</v>
      </c>
    </row>
    <row r="43" spans="1:38" x14ac:dyDescent="0.35">
      <c r="A43" t="s">
        <v>1012</v>
      </c>
      <c r="B43" t="str">
        <f>VLOOKUP(A43:A146,'[1]Book Value'!$B$2:$C$824,2,FALSE)</f>
        <v>VERENA MULTI FINANCE TBK PT</v>
      </c>
      <c r="C43">
        <f>VLOOKUP(A43:A91,[2]ROA!$B$3:$H$808,2,FALSE)</f>
        <v>1.1999999999999999E-3</v>
      </c>
      <c r="D43">
        <f>VLOOKUP(A43:A91,[2]ROA!$B$3:$H$808,3,FALSE)</f>
        <v>3.5000000000000001E-3</v>
      </c>
      <c r="E43">
        <f>VLOOKUP(A43:A91,[2]ROA!$B$3:$H$808,4,FALSE)</f>
        <v>4.3E-3</v>
      </c>
      <c r="F43">
        <f>VLOOKUP(A43:A91,[2]ROA!$B$3:$H$808,5,FALSE)</f>
        <v>-0.1163</v>
      </c>
      <c r="G43">
        <f>VLOOKUP(A43:A91,[2]ROA!$B$3:$H$808,6,FALSE)</f>
        <v>8.0000000000000004E-4</v>
      </c>
      <c r="H43">
        <f>VLOOKUP(A43:A91,[2]ROA!$B$3:$H$808,7,FALSE)</f>
        <v>1.1000000000000001E-3</v>
      </c>
      <c r="I43">
        <f>VLOOKUP(B43:B146,[1]ROE!$C$3:$I$808,2,FALSE)</f>
        <v>8.5000000000000006E-3</v>
      </c>
      <c r="J43">
        <f>VLOOKUP(B43:B146,[1]ROE!$C$3:$I$808,3,FALSE)</f>
        <v>2.2599999999999999E-2</v>
      </c>
      <c r="K43">
        <f>VLOOKUP(B43:B146,[1]ROE!$C$3:$I$808,4,FALSE)</f>
        <v>2.01E-2</v>
      </c>
      <c r="L43">
        <f>VLOOKUP(B43:B146,[1]ROE!$C$3:$I$808,5,FALSE)</f>
        <v>-0.5242</v>
      </c>
      <c r="M43">
        <f>VLOOKUP(B43:B146,[1]ROE!$C$3:$I$808,6,FALSE)</f>
        <v>3.8E-3</v>
      </c>
      <c r="N43">
        <f>VLOOKUP(B43:B146,[1]ROE!$C$3:$I$808,7,FALSE)</f>
        <v>4.5999999999999999E-3</v>
      </c>
      <c r="O43">
        <f>VLOOKUP(A43:A146,'[1]Dewan Direksi'!$B$2:$I$808,3,FALSE)</f>
        <v>3</v>
      </c>
      <c r="P43">
        <f>VLOOKUP(A43:A146,'[1]Dewan Direksi'!$B$2:$I$808,4,FALSE)</f>
        <v>3</v>
      </c>
      <c r="Q43">
        <f>VLOOKUP(A43:A146,'[1]Dewan Direksi'!$B$2:$I$808,5,FALSE)</f>
        <v>3</v>
      </c>
      <c r="R43">
        <f>VLOOKUP(A43:A146,'[1]Dewan Direksi'!$B$2:$I$808,6,FALSE)</f>
        <v>3</v>
      </c>
      <c r="S43">
        <f>VLOOKUP(A43:A146,'[1]Dewan Direksi'!$B$2:$I$808,7,FALSE)</f>
        <v>5</v>
      </c>
      <c r="T43">
        <f>VLOOKUP(A43:A146,'[1]Dewan Direksi'!$B$2:$I$808,8,FALSE)</f>
        <v>5</v>
      </c>
      <c r="U43">
        <f>VLOOKUP(A43:A146,'[1]Dewan Komisaris'!$B$3:$H$809,2,FALSE)</f>
        <v>3</v>
      </c>
      <c r="V43">
        <f>VLOOKUP(A43:A146,'[1]Dewan Komisaris'!$B$3:$H$809,3,FALSE)</f>
        <v>3</v>
      </c>
      <c r="W43">
        <f>VLOOKUP(A43:A146,'[1]Dewan Komisaris'!$B$3:$H$809,4,FALSE)</f>
        <v>3</v>
      </c>
      <c r="X43">
        <f>VLOOKUP(A43:A146,'[1]Dewan Komisaris'!$B$3:$H$809,5,FALSE)</f>
        <v>3</v>
      </c>
      <c r="Y43">
        <f>VLOOKUP(A43:A146,'[1]Dewan Komisaris'!$B$3:$H$809,6,FALSE)</f>
        <v>6</v>
      </c>
      <c r="Z43">
        <f>VLOOKUP(A43:A146,'[1]Dewan Komisaris'!$B$3:$H$809,7,FALSE)</f>
        <v>6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 s="24">
        <v>465134000</v>
      </c>
      <c r="AH43" s="24">
        <v>30947715472.669998</v>
      </c>
      <c r="AI43" s="24">
        <v>664030000</v>
      </c>
      <c r="AJ43" s="24">
        <v>1533950000</v>
      </c>
      <c r="AK43" s="24">
        <v>2240918000</v>
      </c>
      <c r="AL43" s="24">
        <v>745685000</v>
      </c>
    </row>
    <row r="44" spans="1:38" x14ac:dyDescent="0.35">
      <c r="A44" t="s">
        <v>1013</v>
      </c>
      <c r="B44" t="str">
        <f>VLOOKUP(A44:A147,'[1]Book Value'!$B$2:$C$824,2,FALSE)</f>
        <v>WAHANA OTTOMITRA MULTIARTHA</v>
      </c>
      <c r="C44">
        <f>VLOOKUP(A44:A92,[2]ROA!$B$3:$H$808,2,FALSE)</f>
        <v>3.0000000000000001E-3</v>
      </c>
      <c r="D44">
        <f>VLOOKUP(A44:A92,[2]ROA!$B$3:$H$808,3,FALSE)</f>
        <v>1.01E-2</v>
      </c>
      <c r="E44">
        <f>VLOOKUP(A44:A92,[2]ROA!$B$3:$H$808,4,FALSE)</f>
        <v>2.5100000000000001E-2</v>
      </c>
      <c r="F44">
        <f>VLOOKUP(A44:A92,[2]ROA!$B$3:$H$808,5,FALSE)</f>
        <v>2.5999999999999999E-2</v>
      </c>
      <c r="G44">
        <f>VLOOKUP(A44:A92,[2]ROA!$B$3:$H$808,6,FALSE)</f>
        <v>3.04E-2</v>
      </c>
      <c r="H44">
        <f>VLOOKUP(A44:A92,[2]ROA!$B$3:$H$808,7,FALSE)</f>
        <v>8.5000000000000006E-3</v>
      </c>
      <c r="I44">
        <f>VLOOKUP(B44:B147,[1]ROE!$C$3:$I$808,2,FALSE)</f>
        <v>2.4299999999999999E-2</v>
      </c>
      <c r="J44">
        <f>VLOOKUP(B44:B147,[1]ROE!$C$3:$I$808,3,FALSE)</f>
        <v>7.6799999999999993E-2</v>
      </c>
      <c r="K44">
        <f>VLOOKUP(B44:B147,[1]ROE!$C$3:$I$808,4,FALSE)</f>
        <v>0.20019999999999999</v>
      </c>
      <c r="L44">
        <f>VLOOKUP(B44:B147,[1]ROE!$C$3:$I$808,5,FALSE)</f>
        <v>0.1991</v>
      </c>
      <c r="M44">
        <f>VLOOKUP(B44:B147,[1]ROE!$C$3:$I$808,6,FALSE)</f>
        <v>0.20430000000000001</v>
      </c>
      <c r="N44">
        <f>VLOOKUP(B44:B147,[1]ROE!$C$3:$I$808,7,FALSE)</f>
        <v>4.4400000000000002E-2</v>
      </c>
      <c r="O44">
        <f>VLOOKUP(A44:A147,'[1]Dewan Direksi'!$B$2:$I$808,3,FALSE)</f>
        <v>4</v>
      </c>
      <c r="P44">
        <f>VLOOKUP(A44:A147,'[1]Dewan Direksi'!$B$2:$I$808,4,FALSE)</f>
        <v>5</v>
      </c>
      <c r="Q44">
        <f>VLOOKUP(A44:A147,'[1]Dewan Direksi'!$B$2:$I$808,5,FALSE)</f>
        <v>5</v>
      </c>
      <c r="R44">
        <f>VLOOKUP(A44:A147,'[1]Dewan Direksi'!$B$2:$I$808,6,FALSE)</f>
        <v>5</v>
      </c>
      <c r="S44">
        <f>VLOOKUP(A44:A147,'[1]Dewan Direksi'!$B$2:$I$808,7,FALSE)</f>
        <v>5</v>
      </c>
      <c r="T44">
        <f>VLOOKUP(A44:A147,'[1]Dewan Direksi'!$B$2:$I$808,8,FALSE)</f>
        <v>5</v>
      </c>
      <c r="U44">
        <f>VLOOKUP(A44:A147,'[1]Dewan Komisaris'!$B$3:$H$809,2,FALSE)</f>
        <v>5</v>
      </c>
      <c r="V44">
        <f>VLOOKUP(A44:A147,'[1]Dewan Komisaris'!$B$3:$H$809,3,FALSE)</f>
        <v>5</v>
      </c>
      <c r="W44">
        <f>VLOOKUP(A44:A147,'[1]Dewan Komisaris'!$B$3:$H$809,4,FALSE)</f>
        <v>5</v>
      </c>
      <c r="X44">
        <f>VLOOKUP(A44:A147,'[1]Dewan Komisaris'!$B$3:$H$809,5,FALSE)</f>
        <v>5</v>
      </c>
      <c r="Y44">
        <f>VLOOKUP(A44:A147,'[1]Dewan Komisaris'!$B$3:$H$809,6,FALSE)</f>
        <v>5</v>
      </c>
      <c r="Z44">
        <f>VLOOKUP(A44:A147,'[1]Dewan Komisaris'!$B$3:$H$809,7,FALSE)</f>
        <v>5</v>
      </c>
      <c r="AA44">
        <v>3</v>
      </c>
      <c r="AB44">
        <v>3</v>
      </c>
      <c r="AC44">
        <v>3</v>
      </c>
      <c r="AD44">
        <v>3</v>
      </c>
      <c r="AE44">
        <v>3</v>
      </c>
      <c r="AF44">
        <v>3</v>
      </c>
      <c r="AG44" s="24">
        <v>3749000000</v>
      </c>
      <c r="AH44" s="24">
        <v>30947715472.669998</v>
      </c>
      <c r="AI44" s="24">
        <v>9720000000</v>
      </c>
      <c r="AJ44" s="24">
        <v>15170000000</v>
      </c>
      <c r="AK44" s="24">
        <v>24444000000</v>
      </c>
      <c r="AL44" s="24">
        <v>4314000000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hASIL 1</vt:lpstr>
      <vt:lpstr>HASIL 2</vt:lpstr>
      <vt:lpstr>HASIL 3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14S</dc:creator>
  <cp:lastModifiedBy>HP 14S</cp:lastModifiedBy>
  <dcterms:created xsi:type="dcterms:W3CDTF">2023-06-25T14:44:46Z</dcterms:created>
  <dcterms:modified xsi:type="dcterms:W3CDTF">2023-06-25T14:50:22Z</dcterms:modified>
</cp:coreProperties>
</file>